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735" tabRatio="755"/>
  </bookViews>
  <sheets>
    <sheet name="VETERANAS+40" sheetId="1" r:id="rId1"/>
    <sheet name="VETERANAS+50" sheetId="2" r:id="rId2"/>
    <sheet name="VETERANAS+60" sheetId="4" r:id="rId3"/>
    <sheet name="VETERANOS+40" sheetId="5" r:id="rId4"/>
    <sheet name="VETERANOS+45" sheetId="6" r:id="rId5"/>
    <sheet name="VETERANOS+50" sheetId="7" r:id="rId6"/>
    <sheet name="VETERANOS+55" sheetId="3" r:id="rId7"/>
    <sheet name="VETERANOS+60" sheetId="8" r:id="rId8"/>
  </sheets>
  <definedNames>
    <definedName name="_xlnm._FilterDatabase" localSheetId="0" hidden="1">'VETERANAS+40'!$A$14:$I$14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4"/>
  <c r="I15"/>
  <c r="D15" i="2"/>
  <c r="K17" i="5"/>
  <c r="L19"/>
  <c r="L18"/>
  <c r="L17"/>
  <c r="L16"/>
  <c r="L15"/>
  <c r="L14"/>
  <c r="L13"/>
  <c r="K19"/>
  <c r="K18"/>
  <c r="K16"/>
  <c r="K15"/>
  <c r="K14"/>
  <c r="K13"/>
  <c r="I14"/>
  <c r="I13"/>
  <c r="D15" i="1" l="1"/>
  <c r="D19"/>
  <c r="D16" l="1"/>
  <c r="K18" i="7"/>
  <c r="D17" i="2"/>
  <c r="H15" i="5"/>
  <c r="H18" i="6"/>
  <c r="H19" i="5"/>
  <c r="P16" i="1"/>
  <c r="D18" i="2"/>
  <c r="P17" i="1"/>
  <c r="H18" i="5"/>
  <c r="O19" i="3"/>
  <c r="O18"/>
  <c r="O17"/>
  <c r="O16"/>
  <c r="N19"/>
  <c r="P19" s="1"/>
  <c r="N18"/>
  <c r="P18" s="1"/>
  <c r="N17"/>
  <c r="P17" s="1"/>
  <c r="N16"/>
  <c r="M19"/>
  <c r="M18"/>
  <c r="M17"/>
  <c r="M16"/>
  <c r="L19"/>
  <c r="L18"/>
  <c r="L17"/>
  <c r="L16"/>
  <c r="K19"/>
  <c r="K18"/>
  <c r="K17"/>
  <c r="K16"/>
  <c r="O18" i="7"/>
  <c r="O17"/>
  <c r="O16"/>
  <c r="O15"/>
  <c r="N18"/>
  <c r="N17"/>
  <c r="P17" s="1"/>
  <c r="N16"/>
  <c r="N15"/>
  <c r="P15" s="1"/>
  <c r="L14" i="6"/>
  <c r="L17" i="7"/>
  <c r="M17"/>
  <c r="M18"/>
  <c r="L18"/>
  <c r="M16"/>
  <c r="L16"/>
  <c r="K17"/>
  <c r="K16"/>
  <c r="M15"/>
  <c r="L15"/>
  <c r="K15"/>
  <c r="P39" i="5"/>
  <c r="N33"/>
  <c r="P26"/>
  <c r="C44"/>
  <c r="A38"/>
  <c r="C32"/>
  <c r="A26"/>
  <c r="P18" i="7" l="1"/>
  <c r="P16"/>
  <c r="P16" i="3"/>
  <c r="P29" i="4"/>
  <c r="C29"/>
  <c r="P28"/>
  <c r="N28"/>
  <c r="C28"/>
  <c r="A28"/>
  <c r="P25"/>
  <c r="C25"/>
  <c r="P24"/>
  <c r="N24"/>
  <c r="C24"/>
  <c r="A24"/>
  <c r="P21"/>
  <c r="C21"/>
  <c r="P20"/>
  <c r="N20"/>
  <c r="C20"/>
  <c r="A20"/>
  <c r="L16"/>
  <c r="K16"/>
  <c r="J16"/>
  <c r="I16"/>
  <c r="H16"/>
  <c r="L15"/>
  <c r="K15"/>
  <c r="J15"/>
  <c r="L14"/>
  <c r="K14"/>
  <c r="J14"/>
  <c r="I14"/>
  <c r="H14"/>
  <c r="M45" i="2"/>
  <c r="M44"/>
  <c r="K44"/>
  <c r="M43"/>
  <c r="K43"/>
  <c r="M40"/>
  <c r="M39"/>
  <c r="K39"/>
  <c r="M38"/>
  <c r="K38"/>
  <c r="M35"/>
  <c r="M34"/>
  <c r="K34"/>
  <c r="M33"/>
  <c r="K33"/>
  <c r="M30"/>
  <c r="M29"/>
  <c r="K29"/>
  <c r="M28"/>
  <c r="K28"/>
  <c r="M25"/>
  <c r="M24"/>
  <c r="K24"/>
  <c r="M23"/>
  <c r="K23"/>
  <c r="D45"/>
  <c r="D44"/>
  <c r="B44"/>
  <c r="D43"/>
  <c r="B43"/>
  <c r="D40"/>
  <c r="D39"/>
  <c r="B39"/>
  <c r="D38"/>
  <c r="B38"/>
  <c r="D35"/>
  <c r="D34"/>
  <c r="B34"/>
  <c r="D33"/>
  <c r="B33"/>
  <c r="D30"/>
  <c r="D29"/>
  <c r="B29"/>
  <c r="D28"/>
  <c r="B28"/>
  <c r="D25"/>
  <c r="D24"/>
  <c r="B24"/>
  <c r="D23"/>
  <c r="B23"/>
  <c r="H19"/>
  <c r="G19"/>
  <c r="F19"/>
  <c r="E19"/>
  <c r="D19"/>
  <c r="H18"/>
  <c r="G18"/>
  <c r="F18"/>
  <c r="E18"/>
  <c r="H17"/>
  <c r="G17"/>
  <c r="F17"/>
  <c r="E17"/>
  <c r="H16"/>
  <c r="G16"/>
  <c r="F16"/>
  <c r="E16"/>
  <c r="D16"/>
  <c r="H15"/>
  <c r="G15"/>
  <c r="F15"/>
  <c r="E15"/>
  <c r="P28" i="8"/>
  <c r="P23"/>
  <c r="N19"/>
  <c r="C28"/>
  <c r="A23"/>
  <c r="C19"/>
  <c r="N27"/>
  <c r="P24"/>
  <c r="P19"/>
  <c r="C27"/>
  <c r="C24"/>
  <c r="A19"/>
  <c r="P27"/>
  <c r="N23"/>
  <c r="P20"/>
  <c r="A27"/>
  <c r="C23"/>
  <c r="C20"/>
  <c r="L15"/>
  <c r="K15"/>
  <c r="J15"/>
  <c r="I15"/>
  <c r="H15"/>
  <c r="L14"/>
  <c r="K14"/>
  <c r="J14"/>
  <c r="I14"/>
  <c r="H14"/>
  <c r="L13"/>
  <c r="K13"/>
  <c r="J13"/>
  <c r="I13"/>
  <c r="H13"/>
  <c r="J16" i="3"/>
  <c r="B35" s="1"/>
  <c r="J17"/>
  <c r="B34" s="1"/>
  <c r="J18"/>
  <c r="B33" s="1"/>
  <c r="J19"/>
  <c r="B32" s="1"/>
  <c r="G35"/>
  <c r="F35"/>
  <c r="E35"/>
  <c r="D35"/>
  <c r="C35"/>
  <c r="G34"/>
  <c r="F34"/>
  <c r="E34"/>
  <c r="D34"/>
  <c r="C34"/>
  <c r="G33"/>
  <c r="F33"/>
  <c r="E33"/>
  <c r="D33"/>
  <c r="C33"/>
  <c r="G32"/>
  <c r="F32"/>
  <c r="E32"/>
  <c r="D32"/>
  <c r="C32"/>
  <c r="L28"/>
  <c r="J28"/>
  <c r="L27"/>
  <c r="J27"/>
  <c r="G27"/>
  <c r="F27"/>
  <c r="E27"/>
  <c r="D27"/>
  <c r="C27"/>
  <c r="G26"/>
  <c r="F26"/>
  <c r="E26"/>
  <c r="D26"/>
  <c r="C26"/>
  <c r="U25"/>
  <c r="R25"/>
  <c r="L25"/>
  <c r="J25"/>
  <c r="G25"/>
  <c r="F25"/>
  <c r="E25"/>
  <c r="D25"/>
  <c r="C25"/>
  <c r="U24"/>
  <c r="R24"/>
  <c r="L24"/>
  <c r="J24"/>
  <c r="G24"/>
  <c r="F24"/>
  <c r="E24"/>
  <c r="D24"/>
  <c r="C24"/>
  <c r="J18" i="7"/>
  <c r="J17"/>
  <c r="J16"/>
  <c r="J15"/>
  <c r="C31"/>
  <c r="D31"/>
  <c r="E31"/>
  <c r="F31"/>
  <c r="G31"/>
  <c r="J31"/>
  <c r="L31"/>
  <c r="R31"/>
  <c r="U31"/>
  <c r="C32"/>
  <c r="D32"/>
  <c r="E32"/>
  <c r="F32"/>
  <c r="G32"/>
  <c r="J32"/>
  <c r="L32"/>
  <c r="R32"/>
  <c r="U32"/>
  <c r="C33"/>
  <c r="D33"/>
  <c r="E33"/>
  <c r="F33"/>
  <c r="G33"/>
  <c r="C34"/>
  <c r="D34"/>
  <c r="E34"/>
  <c r="F34"/>
  <c r="G34"/>
  <c r="J34"/>
  <c r="L34"/>
  <c r="J35"/>
  <c r="L35"/>
  <c r="L27"/>
  <c r="J27"/>
  <c r="L26"/>
  <c r="J26"/>
  <c r="G26"/>
  <c r="F26"/>
  <c r="E26"/>
  <c r="D26"/>
  <c r="C26"/>
  <c r="G25"/>
  <c r="F25"/>
  <c r="E25"/>
  <c r="D25"/>
  <c r="C25"/>
  <c r="U24"/>
  <c r="R24"/>
  <c r="L24"/>
  <c r="J24"/>
  <c r="G24"/>
  <c r="F24"/>
  <c r="E24"/>
  <c r="D24"/>
  <c r="C24"/>
  <c r="U23"/>
  <c r="L23"/>
  <c r="J23"/>
  <c r="G23"/>
  <c r="F23"/>
  <c r="E23"/>
  <c r="D23"/>
  <c r="C23"/>
  <c r="H25" i="3" l="1"/>
  <c r="H27"/>
  <c r="M15" i="4"/>
  <c r="H33" i="3"/>
  <c r="H35"/>
  <c r="M14" i="4"/>
  <c r="M16"/>
  <c r="I15" i="2"/>
  <c r="I17"/>
  <c r="I19"/>
  <c r="I16"/>
  <c r="I18"/>
  <c r="M14" i="8"/>
  <c r="M13"/>
  <c r="M15"/>
  <c r="L36" i="3"/>
  <c r="J33"/>
  <c r="U32"/>
  <c r="J36"/>
  <c r="U33"/>
  <c r="L32"/>
  <c r="L35"/>
  <c r="R32"/>
  <c r="J32"/>
  <c r="L33"/>
  <c r="J35"/>
  <c r="R33"/>
  <c r="H24"/>
  <c r="H26"/>
  <c r="H32"/>
  <c r="H34"/>
  <c r="H31" i="7"/>
  <c r="H34"/>
  <c r="H32"/>
  <c r="H33"/>
  <c r="H23"/>
  <c r="H25"/>
  <c r="H24"/>
  <c r="H26"/>
  <c r="C45" i="6" l="1"/>
  <c r="C44"/>
  <c r="A44"/>
  <c r="C43"/>
  <c r="A43"/>
  <c r="C42"/>
  <c r="A42"/>
  <c r="P40"/>
  <c r="P39"/>
  <c r="N39"/>
  <c r="C39"/>
  <c r="P38"/>
  <c r="N38"/>
  <c r="C38"/>
  <c r="A38"/>
  <c r="P37"/>
  <c r="N37"/>
  <c r="C37"/>
  <c r="A37"/>
  <c r="C36"/>
  <c r="A36"/>
  <c r="P34"/>
  <c r="P33"/>
  <c r="N33"/>
  <c r="C33"/>
  <c r="P32"/>
  <c r="N32"/>
  <c r="C32"/>
  <c r="A32"/>
  <c r="P31"/>
  <c r="N31"/>
  <c r="C31"/>
  <c r="A31"/>
  <c r="C30"/>
  <c r="A30"/>
  <c r="P27"/>
  <c r="C27"/>
  <c r="P26"/>
  <c r="N26"/>
  <c r="C26"/>
  <c r="A26"/>
  <c r="P25"/>
  <c r="N25"/>
  <c r="C25"/>
  <c r="A25"/>
  <c r="P24"/>
  <c r="N24"/>
  <c r="C24"/>
  <c r="A24"/>
  <c r="L20"/>
  <c r="K20"/>
  <c r="J20"/>
  <c r="I20"/>
  <c r="H20"/>
  <c r="L19"/>
  <c r="K19"/>
  <c r="J19"/>
  <c r="I19"/>
  <c r="H19"/>
  <c r="L18"/>
  <c r="K18"/>
  <c r="J18"/>
  <c r="I18"/>
  <c r="L17"/>
  <c r="K17"/>
  <c r="J17"/>
  <c r="I17"/>
  <c r="H17"/>
  <c r="L16"/>
  <c r="K16"/>
  <c r="J16"/>
  <c r="I16"/>
  <c r="H16"/>
  <c r="L15"/>
  <c r="K15"/>
  <c r="J15"/>
  <c r="I15"/>
  <c r="H15"/>
  <c r="K14"/>
  <c r="J14"/>
  <c r="I14"/>
  <c r="H14"/>
  <c r="P38" i="5"/>
  <c r="N30"/>
  <c r="P24"/>
  <c r="A42"/>
  <c r="C35"/>
  <c r="A31"/>
  <c r="C26"/>
  <c r="N36"/>
  <c r="P31"/>
  <c r="N24"/>
  <c r="C41"/>
  <c r="A37"/>
  <c r="A32"/>
  <c r="C25"/>
  <c r="N39"/>
  <c r="P32"/>
  <c r="N23"/>
  <c r="C42"/>
  <c r="A36"/>
  <c r="C29"/>
  <c r="A25"/>
  <c r="N37"/>
  <c r="P30"/>
  <c r="N25"/>
  <c r="A44"/>
  <c r="C37"/>
  <c r="A29"/>
  <c r="C24"/>
  <c r="P36"/>
  <c r="N32"/>
  <c r="N26"/>
  <c r="C43"/>
  <c r="A35"/>
  <c r="C30"/>
  <c r="A24"/>
  <c r="N38"/>
  <c r="P33"/>
  <c r="P25"/>
  <c r="A41"/>
  <c r="C36"/>
  <c r="A30"/>
  <c r="C23"/>
  <c r="P37"/>
  <c r="N31"/>
  <c r="P23"/>
  <c r="A43"/>
  <c r="C38"/>
  <c r="C31"/>
  <c r="A23"/>
  <c r="P70" i="1"/>
  <c r="P69"/>
  <c r="N69"/>
  <c r="P68"/>
  <c r="N68"/>
  <c r="P65"/>
  <c r="P64"/>
  <c r="N64"/>
  <c r="P63"/>
  <c r="N63"/>
  <c r="P60"/>
  <c r="P59"/>
  <c r="N59"/>
  <c r="P55"/>
  <c r="P54"/>
  <c r="N54"/>
  <c r="P53"/>
  <c r="N53"/>
  <c r="P50"/>
  <c r="P49"/>
  <c r="N49"/>
  <c r="P48"/>
  <c r="N48"/>
  <c r="P45"/>
  <c r="P44"/>
  <c r="N44"/>
  <c r="P43"/>
  <c r="N43"/>
  <c r="P40"/>
  <c r="P39"/>
  <c r="N39"/>
  <c r="P38"/>
  <c r="N38"/>
  <c r="P35"/>
  <c r="P34"/>
  <c r="N34"/>
  <c r="P30"/>
  <c r="P29"/>
  <c r="N29"/>
  <c r="P28"/>
  <c r="N28"/>
  <c r="P25"/>
  <c r="P24"/>
  <c r="N24"/>
  <c r="P23"/>
  <c r="N23"/>
  <c r="D69"/>
  <c r="D65"/>
  <c r="B59"/>
  <c r="D53"/>
  <c r="B48"/>
  <c r="B44"/>
  <c r="D40"/>
  <c r="D34"/>
  <c r="B28"/>
  <c r="D23"/>
  <c r="B34"/>
  <c r="D68"/>
  <c r="B63"/>
  <c r="D59"/>
  <c r="D55"/>
  <c r="B49"/>
  <c r="B43"/>
  <c r="D38"/>
  <c r="D30"/>
  <c r="B69"/>
  <c r="D63"/>
  <c r="B58"/>
  <c r="D54"/>
  <c r="D50"/>
  <c r="D44"/>
  <c r="B38"/>
  <c r="D33"/>
  <c r="B29"/>
  <c r="D70"/>
  <c r="B64"/>
  <c r="D58"/>
  <c r="B53"/>
  <c r="D49"/>
  <c r="D45"/>
  <c r="D39"/>
  <c r="B33"/>
  <c r="D28"/>
  <c r="B24"/>
  <c r="D24"/>
  <c r="B68"/>
  <c r="D64"/>
  <c r="D60"/>
  <c r="B54"/>
  <c r="D48"/>
  <c r="D43"/>
  <c r="B39"/>
  <c r="D35"/>
  <c r="D29"/>
  <c r="B23"/>
  <c r="D25"/>
  <c r="T19"/>
  <c r="S19"/>
  <c r="R19"/>
  <c r="Q19"/>
  <c r="P19"/>
  <c r="T18"/>
  <c r="S18"/>
  <c r="R18"/>
  <c r="Q18"/>
  <c r="P18"/>
  <c r="T17"/>
  <c r="S17"/>
  <c r="R17"/>
  <c r="Q17"/>
  <c r="T16"/>
  <c r="S16"/>
  <c r="R16"/>
  <c r="Q16"/>
  <c r="T15"/>
  <c r="S15"/>
  <c r="R15"/>
  <c r="Q15"/>
  <c r="P15"/>
  <c r="H19"/>
  <c r="G19"/>
  <c r="F19"/>
  <c r="E19"/>
  <c r="H18"/>
  <c r="G18"/>
  <c r="F18"/>
  <c r="E18"/>
  <c r="D18"/>
  <c r="H17"/>
  <c r="G17"/>
  <c r="F17"/>
  <c r="E17"/>
  <c r="D17"/>
  <c r="H16"/>
  <c r="G16"/>
  <c r="F16"/>
  <c r="E16"/>
  <c r="H15"/>
  <c r="G15"/>
  <c r="F15"/>
  <c r="E15"/>
  <c r="I15" i="5"/>
  <c r="J19"/>
  <c r="I19"/>
  <c r="J18"/>
  <c r="I18"/>
  <c r="J17"/>
  <c r="I17"/>
  <c r="J16"/>
  <c r="I16"/>
  <c r="J15"/>
  <c r="J14"/>
  <c r="J13"/>
  <c r="M18" i="6" l="1"/>
  <c r="M16"/>
  <c r="M19"/>
  <c r="M20"/>
  <c r="M14"/>
  <c r="M17"/>
  <c r="M15"/>
  <c r="U16" i="1"/>
  <c r="U18"/>
  <c r="U15"/>
  <c r="U17"/>
  <c r="U19"/>
  <c r="I19"/>
  <c r="I17"/>
  <c r="I16"/>
  <c r="I15"/>
  <c r="I18"/>
  <c r="H17" i="5" l="1"/>
  <c r="H16"/>
  <c r="H14"/>
  <c r="H13"/>
  <c r="M16" l="1"/>
  <c r="M14"/>
  <c r="M13"/>
  <c r="M18" l="1"/>
  <c r="M19"/>
  <c r="M15"/>
  <c r="M17"/>
</calcChain>
</file>

<file path=xl/sharedStrings.xml><?xml version="1.0" encoding="utf-8"?>
<sst xmlns="http://schemas.openxmlformats.org/spreadsheetml/2006/main" count="509" uniqueCount="103">
  <si>
    <t xml:space="preserve">confrontación. Si no se ha disputado la confrontación, se deberá enviar el acta con la fecha alternativa. </t>
  </si>
  <si>
    <t>En caso de no recibirla se dará por perdedor al equipo local. Los resultado se actualizarán cada jornada.</t>
  </si>
  <si>
    <t>J</t>
  </si>
  <si>
    <t>G</t>
  </si>
  <si>
    <t>P</t>
  </si>
  <si>
    <t xml:space="preserve"> A/F </t>
  </si>
  <si>
    <t xml:space="preserve"> E/C</t>
  </si>
  <si>
    <t>DIF.</t>
  </si>
  <si>
    <t>VS</t>
  </si>
  <si>
    <t>CT MANACOR</t>
  </si>
  <si>
    <t>OPEN MARRATXI</t>
  </si>
  <si>
    <t>CT ARENAL</t>
  </si>
  <si>
    <t>CT LA SALLE</t>
  </si>
  <si>
    <t>CT BELLAVISTA</t>
  </si>
  <si>
    <t>SPORTING TC</t>
  </si>
  <si>
    <t>CT PAGUERA</t>
  </si>
  <si>
    <t>PLAYAS SANTA PONSA TC</t>
  </si>
  <si>
    <t>PRINCIPES DE ESPAÑA</t>
  </si>
  <si>
    <t>DESCANSA</t>
  </si>
  <si>
    <t>VETERANAS+60 MASC.</t>
  </si>
  <si>
    <t>VETERANOS+40 MASC.</t>
  </si>
  <si>
    <t xml:space="preserve">El equipo local deberá enviar el acta a melanie@ftib.es, como máximo, el martes siguiente a la fecha programada para la </t>
  </si>
  <si>
    <t>VETERANOS+45 MASC.</t>
  </si>
  <si>
    <t>SOMETIMES TC</t>
  </si>
  <si>
    <t>TM PALMATENIS</t>
  </si>
  <si>
    <t>VETERANOS+50 MASC.</t>
  </si>
  <si>
    <t>VETERANOS+55 MASC.</t>
  </si>
  <si>
    <t>CT FELANITX</t>
  </si>
  <si>
    <t>VETERANOS+60 MASC.</t>
  </si>
  <si>
    <t>CLASIF.</t>
  </si>
  <si>
    <t>OPEN MARRATXI A</t>
  </si>
  <si>
    <t>OPEN MARRATXI B</t>
  </si>
  <si>
    <t>CAMPEONATO DE MALLORCA POR EQUIPOS VETERANOS 2018</t>
  </si>
  <si>
    <t>El equipo local deberá enviar el acta a melanie@ftib.es, como máximo, el martes siguiente a la fecha programada para</t>
  </si>
  <si>
    <t>VETERANAS+40 FEM.</t>
  </si>
  <si>
    <t>PLAYAS DE STA PONSA TC</t>
  </si>
  <si>
    <t xml:space="preserve">confrontación. Si no se ha disputado la confrontación, el equipo local deberá informar por escrito de la fecha alternativa. </t>
  </si>
  <si>
    <t xml:space="preserve">En caso de no recibir acta o fecha de aplazamiento se dará por perdedor al equipo local. </t>
  </si>
  <si>
    <t>Los resultado se actualizarán cada jornada.</t>
  </si>
  <si>
    <t>J1.  24-25 feb</t>
  </si>
  <si>
    <t>J2.  10-11 mar</t>
  </si>
  <si>
    <t>J3.  24-25 mar</t>
  </si>
  <si>
    <t>J4. 7-8 abr</t>
  </si>
  <si>
    <t>J5. 21-22 abr</t>
  </si>
  <si>
    <t>J6. 5-6 may</t>
  </si>
  <si>
    <t>J7. 19-20 may</t>
  </si>
  <si>
    <t>J2. 24-25 mar</t>
  </si>
  <si>
    <t>J3. 14-15 abr</t>
  </si>
  <si>
    <t>J4. 5-6 may</t>
  </si>
  <si>
    <t>J6. 15-16 sep</t>
  </si>
  <si>
    <t>J6. 8-9 sep</t>
  </si>
  <si>
    <t>J7. 29-30 sep</t>
  </si>
  <si>
    <t>J1.  3-4 mar</t>
  </si>
  <si>
    <t>SPORT INCA</t>
  </si>
  <si>
    <t>CT BINISSALEM</t>
  </si>
  <si>
    <t>J2. 17-18 mar</t>
  </si>
  <si>
    <t>J3. 7-8 abr</t>
  </si>
  <si>
    <t>J4. 28-29 abr</t>
  </si>
  <si>
    <t>J5 12-13 may</t>
  </si>
  <si>
    <t>J7. 22-23 sep</t>
  </si>
  <si>
    <t>IDA</t>
  </si>
  <si>
    <t>VUELTA</t>
  </si>
  <si>
    <t>EQUIPOS</t>
  </si>
  <si>
    <t xml:space="preserve">para la confrontación. Si no se ha disputado la confrontación, se deberá enviar el acta con la fecha alternativa. </t>
  </si>
  <si>
    <t>El equipo local deberá enviar el acta a melanie@ftib.es, como máximo, el martes siguiente a la fecha programada</t>
  </si>
  <si>
    <t>J1. 24-25 mar</t>
  </si>
  <si>
    <t>J2. 14-15 abr</t>
  </si>
  <si>
    <t>J3. 5-6 may</t>
  </si>
  <si>
    <t>J4. 26-27 may</t>
  </si>
  <si>
    <t>J5. 8-9 sep</t>
  </si>
  <si>
    <t>J6. 22-23 sep</t>
  </si>
  <si>
    <t>J5. 26-27 may</t>
  </si>
  <si>
    <t xml:space="preserve">la confrontación. Si no se ha disputado la confrontación, se deberá enviar por escrito fecha alternativa. </t>
  </si>
  <si>
    <t xml:space="preserve">En caso de no recibir acta o fecha alternativa se dará por perdedor al equipo local. </t>
  </si>
  <si>
    <t>VETERANAS+50 FEM.</t>
  </si>
  <si>
    <t>J8 8-9 sep</t>
  </si>
  <si>
    <t>J9. 22-23 sep</t>
  </si>
  <si>
    <t>J10. 6-7 oct</t>
  </si>
  <si>
    <t>GRUPO 1</t>
  </si>
  <si>
    <t>GRUPO 2</t>
  </si>
  <si>
    <t>J2.  17-18 mar</t>
  </si>
  <si>
    <t>J3.  31mar-1abr</t>
  </si>
  <si>
    <t>J4. 14-15 abr</t>
  </si>
  <si>
    <t>J5. 28-29 abr</t>
  </si>
  <si>
    <t>J6. 12-13 may</t>
  </si>
  <si>
    <t>J7. 26-27 may</t>
  </si>
  <si>
    <t>J8 15-16 sep</t>
  </si>
  <si>
    <t>J9. 29-30 sep</t>
  </si>
  <si>
    <t>J10. 14 oct</t>
  </si>
  <si>
    <t xml:space="preserve">Nota: El sorteo se ha realizado de la siguiente forma: Cs 1 en grupo 1, Cs 2 en grupo 2. </t>
  </si>
  <si>
    <t>Cs 3 y 4, uno en cada grupo. Resto de equipos a sorteo.</t>
  </si>
  <si>
    <t>PRIMERO GRUPO 1</t>
  </si>
  <si>
    <t>PRIMERO GRUPO 2</t>
  </si>
  <si>
    <t>PONT D'INCA NOU</t>
  </si>
  <si>
    <t>W.O</t>
  </si>
  <si>
    <t>W.O.</t>
  </si>
  <si>
    <r>
      <t>Aplaz.</t>
    </r>
    <r>
      <rPr>
        <sz val="9"/>
        <color theme="0"/>
        <rFont val="DINPro-Medium"/>
        <family val="3"/>
      </rPr>
      <t xml:space="preserve"> Sin fecha</t>
    </r>
  </si>
  <si>
    <t>FINAL. 17-18 nov</t>
  </si>
  <si>
    <t>1º</t>
  </si>
  <si>
    <t>2º</t>
  </si>
  <si>
    <t xml:space="preserve">OJO!!! Fecha final modificada </t>
  </si>
  <si>
    <t xml:space="preserve"> W.O</t>
  </si>
  <si>
    <t>W.O,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</si>
</sst>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scheme val="minor"/>
    </font>
    <font>
      <b/>
      <u/>
      <sz val="14"/>
      <color theme="1"/>
      <name val="DINPro-Bold"/>
      <family val="3"/>
    </font>
    <font>
      <b/>
      <sz val="11"/>
      <color theme="1"/>
      <name val="DINPro-Bold"/>
      <family val="3"/>
    </font>
    <font>
      <sz val="11"/>
      <color theme="1"/>
      <name val="DINPro-Bold"/>
      <family val="3"/>
    </font>
    <font>
      <b/>
      <sz val="9"/>
      <color theme="8" tint="-0.249977111117893"/>
      <name val="DINPro-Regular"/>
      <family val="3"/>
    </font>
    <font>
      <sz val="9"/>
      <name val="Comic Sans MS"/>
      <family val="4"/>
    </font>
    <font>
      <b/>
      <sz val="10"/>
      <name val="DINPro-Black"/>
      <family val="3"/>
    </font>
    <font>
      <sz val="10"/>
      <name val="Arial"/>
      <family val="2"/>
    </font>
    <font>
      <b/>
      <sz val="9"/>
      <name val="DINPro-Bold"/>
      <family val="3"/>
    </font>
    <font>
      <sz val="8"/>
      <name val="DINPro-Bold"/>
      <family val="3"/>
    </font>
    <font>
      <sz val="9"/>
      <name val="DINPro-Bold"/>
      <family val="3"/>
    </font>
    <font>
      <b/>
      <i/>
      <sz val="10"/>
      <name val="DINPro-Black"/>
      <family val="3"/>
    </font>
    <font>
      <b/>
      <sz val="9"/>
      <name val="Comic Sans MS"/>
      <family val="4"/>
    </font>
    <font>
      <sz val="8"/>
      <color rgb="FFFF0000"/>
      <name val="DINPro-Bold"/>
      <family val="3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DINPro-Black"/>
      <family val="3"/>
    </font>
    <font>
      <sz val="11"/>
      <color rgb="FFFF0000"/>
      <name val="DINPro-Bold"/>
      <family val="3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DINPro-Black"/>
      <family val="3"/>
    </font>
    <font>
      <b/>
      <sz val="9"/>
      <color theme="0"/>
      <name val="DINPro-Black"/>
      <family val="3"/>
    </font>
    <font>
      <sz val="8"/>
      <color theme="0"/>
      <name val="DINPro-Bold"/>
      <family val="3"/>
    </font>
    <font>
      <sz val="9"/>
      <color theme="0"/>
      <name val="DINPro-Bold"/>
      <family val="3"/>
    </font>
    <font>
      <b/>
      <sz val="8"/>
      <color theme="0"/>
      <name val="DINPro-Bold"/>
      <family val="3"/>
    </font>
    <font>
      <b/>
      <sz val="9"/>
      <color theme="0"/>
      <name val="DINPro-Bold"/>
      <family val="3"/>
    </font>
    <font>
      <b/>
      <sz val="9"/>
      <color rgb="FF0070C0"/>
      <name val="DINPro-Regular"/>
      <family val="3"/>
    </font>
    <font>
      <sz val="8"/>
      <color theme="0"/>
      <name val="Arabic Typesetting"/>
      <family val="4"/>
    </font>
    <font>
      <b/>
      <sz val="9"/>
      <color theme="1"/>
      <name val="DINPro-Regular"/>
      <family val="3"/>
    </font>
    <font>
      <sz val="9"/>
      <color theme="0"/>
      <name val="Comic Sans MS"/>
      <family val="4"/>
    </font>
    <font>
      <b/>
      <sz val="9"/>
      <color theme="0"/>
      <name val="Comic Sans MS"/>
      <family val="4"/>
    </font>
    <font>
      <b/>
      <sz val="11"/>
      <color theme="1"/>
      <name val="Calibri"/>
      <family val="2"/>
      <scheme val="minor"/>
    </font>
    <font>
      <sz val="10"/>
      <color rgb="FFFF0000"/>
      <name val="DINPro-Medium"/>
      <family val="3"/>
    </font>
    <font>
      <sz val="9"/>
      <color rgb="FFFF0000"/>
      <name val="DINPro-Medium"/>
      <family val="3"/>
    </font>
    <font>
      <sz val="9"/>
      <color theme="1"/>
      <name val="Calibri"/>
      <family val="2"/>
      <scheme val="minor"/>
    </font>
    <font>
      <sz val="9"/>
      <name val="DINPro-Medium"/>
      <family val="3"/>
    </font>
    <font>
      <sz val="9"/>
      <color rgb="FFFF0000"/>
      <name val="DINPro-Bold"/>
      <family val="3"/>
    </font>
    <font>
      <sz val="9"/>
      <color theme="0"/>
      <name val="DINPro-Medium"/>
      <family val="3"/>
    </font>
    <font>
      <b/>
      <sz val="7"/>
      <color rgb="FFFF0000"/>
      <name val="DINPro-Bold"/>
      <family val="3"/>
    </font>
    <font>
      <sz val="12"/>
      <color rgb="FFFF0000"/>
      <name val="DINPro-Bold"/>
      <family val="3"/>
    </font>
    <font>
      <sz val="12"/>
      <color theme="1"/>
      <name val="Calibri"/>
      <family val="2"/>
      <scheme val="minor"/>
    </font>
    <font>
      <sz val="10"/>
      <name val="DINPro-Med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5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5" fillId="0" borderId="0" xfId="0" applyFont="1" applyBorder="1"/>
    <xf numFmtId="0" fontId="11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9" fillId="4" borderId="9" xfId="0" applyFont="1" applyFill="1" applyBorder="1"/>
    <xf numFmtId="0" fontId="10" fillId="3" borderId="9" xfId="0" applyFont="1" applyFill="1" applyBorder="1" applyAlignment="1">
      <alignment horizontal="center"/>
    </xf>
    <xf numFmtId="0" fontId="9" fillId="4" borderId="11" xfId="0" applyFont="1" applyFill="1" applyBorder="1"/>
    <xf numFmtId="0" fontId="10" fillId="3" borderId="11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 vertical="center"/>
    </xf>
    <xf numFmtId="0" fontId="9" fillId="4" borderId="15" xfId="0" applyFont="1" applyFill="1" applyBorder="1"/>
    <xf numFmtId="0" fontId="10" fillId="3" borderId="15" xfId="0" applyFont="1" applyFill="1" applyBorder="1" applyAlignment="1">
      <alignment horizontal="center"/>
    </xf>
    <xf numFmtId="0" fontId="6" fillId="5" borderId="6" xfId="1" applyFont="1" applyFill="1" applyBorder="1" applyAlignment="1">
      <alignment horizontal="left"/>
    </xf>
    <xf numFmtId="0" fontId="6" fillId="5" borderId="7" xfId="1" applyFont="1" applyFill="1" applyBorder="1" applyAlignment="1">
      <alignment horizontal="left"/>
    </xf>
    <xf numFmtId="0" fontId="6" fillId="3" borderId="0" xfId="1" applyFont="1" applyFill="1" applyBorder="1" applyAlignment="1">
      <alignment horizontal="left"/>
    </xf>
    <xf numFmtId="0" fontId="5" fillId="0" borderId="0" xfId="1" applyFont="1"/>
    <xf numFmtId="0" fontId="9" fillId="0" borderId="10" xfId="1" applyFont="1" applyBorder="1"/>
    <xf numFmtId="0" fontId="9" fillId="3" borderId="11" xfId="1" applyFont="1" applyFill="1" applyBorder="1" applyAlignment="1">
      <alignment horizontal="center"/>
    </xf>
    <xf numFmtId="0" fontId="9" fillId="0" borderId="11" xfId="1" applyFont="1" applyBorder="1" applyAlignment="1"/>
    <xf numFmtId="0" fontId="0" fillId="0" borderId="0" xfId="0" applyBorder="1"/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0" fillId="0" borderId="11" xfId="1" applyFont="1" applyBorder="1" applyAlignment="1">
      <alignment horizontal="center"/>
    </xf>
    <xf numFmtId="0" fontId="0" fillId="0" borderId="19" xfId="0" applyBorder="1" applyAlignment="1">
      <alignment vertical="center"/>
    </xf>
    <xf numFmtId="0" fontId="9" fillId="3" borderId="10" xfId="1" applyFont="1" applyFill="1" applyBorder="1"/>
    <xf numFmtId="0" fontId="13" fillId="0" borderId="10" xfId="1" applyFont="1" applyBorder="1"/>
    <xf numFmtId="0" fontId="8" fillId="3" borderId="11" xfId="0" applyFont="1" applyFill="1" applyBorder="1" applyAlignment="1">
      <alignment horizontal="center"/>
    </xf>
    <xf numFmtId="0" fontId="6" fillId="5" borderId="6" xfId="1" applyFont="1" applyFill="1" applyBorder="1" applyAlignment="1">
      <alignment horizontal="left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6" fillId="3" borderId="21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wrapText="1"/>
    </xf>
    <xf numFmtId="0" fontId="9" fillId="4" borderId="18" xfId="0" applyFont="1" applyFill="1" applyBorder="1" applyAlignment="1">
      <alignment wrapText="1"/>
    </xf>
    <xf numFmtId="0" fontId="9" fillId="3" borderId="10" xfId="1" applyFont="1" applyFill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9" fillId="0" borderId="11" xfId="1" applyFont="1" applyBorder="1" applyAlignment="1">
      <alignment vertical="center"/>
    </xf>
    <xf numFmtId="0" fontId="9" fillId="3" borderId="10" xfId="1" applyFont="1" applyFill="1" applyBorder="1" applyAlignment="1"/>
    <xf numFmtId="0" fontId="9" fillId="3" borderId="26" xfId="1" applyFont="1" applyFill="1" applyBorder="1" applyAlignment="1"/>
    <xf numFmtId="0" fontId="9" fillId="3" borderId="18" xfId="1" applyFont="1" applyFill="1" applyBorder="1" applyAlignment="1"/>
    <xf numFmtId="0" fontId="9" fillId="0" borderId="19" xfId="1" applyFont="1" applyBorder="1" applyAlignment="1"/>
    <xf numFmtId="0" fontId="5" fillId="0" borderId="0" xfId="0" applyFont="1" applyBorder="1" applyAlignment="1">
      <alignment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left" vertical="center"/>
    </xf>
    <xf numFmtId="0" fontId="5" fillId="0" borderId="0" xfId="1" applyFont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9" fillId="0" borderId="10" xfId="1" applyFont="1" applyBorder="1" applyAlignment="1">
      <alignment vertical="center"/>
    </xf>
    <xf numFmtId="0" fontId="9" fillId="3" borderId="11" xfId="1" applyFont="1" applyFill="1" applyBorder="1" applyAlignment="1">
      <alignment vertical="center"/>
    </xf>
    <xf numFmtId="0" fontId="9" fillId="4" borderId="11" xfId="0" applyFont="1" applyFill="1" applyBorder="1" applyAlignment="1">
      <alignment vertical="center"/>
    </xf>
    <xf numFmtId="0" fontId="10" fillId="3" borderId="11" xfId="0" applyFont="1" applyFill="1" applyBorder="1" applyAlignment="1">
      <alignment horizontal="center" vertical="center"/>
    </xf>
    <xf numFmtId="0" fontId="2" fillId="4" borderId="0" xfId="0" applyFont="1" applyFill="1"/>
    <xf numFmtId="0" fontId="3" fillId="4" borderId="0" xfId="0" applyFont="1" applyFill="1"/>
    <xf numFmtId="0" fontId="3" fillId="4" borderId="0" xfId="0" applyFont="1" applyFill="1" applyAlignment="1">
      <alignment vertical="center"/>
    </xf>
    <xf numFmtId="16" fontId="18" fillId="0" borderId="0" xfId="0" applyNumberFormat="1" applyFont="1" applyAlignment="1">
      <alignment horizontal="left" vertical="center"/>
    </xf>
    <xf numFmtId="0" fontId="9" fillId="4" borderId="15" xfId="0" applyFont="1" applyFill="1" applyBorder="1" applyAlignment="1">
      <alignment vertical="center"/>
    </xf>
    <xf numFmtId="0" fontId="10" fillId="3" borderId="15" xfId="0" applyFont="1" applyFill="1" applyBorder="1" applyAlignment="1">
      <alignment horizontal="center" vertical="center"/>
    </xf>
    <xf numFmtId="0" fontId="16" fillId="4" borderId="30" xfId="0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9" fillId="4" borderId="16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3" fillId="3" borderId="0" xfId="0" applyFont="1" applyFill="1"/>
    <xf numFmtId="0" fontId="27" fillId="2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7" fillId="4" borderId="0" xfId="0" applyFont="1" applyFill="1"/>
    <xf numFmtId="0" fontId="28" fillId="0" borderId="0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/>
    </xf>
    <xf numFmtId="0" fontId="9" fillId="0" borderId="10" xfId="1" applyFont="1" applyFill="1" applyBorder="1"/>
    <xf numFmtId="0" fontId="9" fillId="0" borderId="11" xfId="1" applyFont="1" applyFill="1" applyBorder="1" applyAlignment="1">
      <alignment horizontal="center"/>
    </xf>
    <xf numFmtId="0" fontId="9" fillId="0" borderId="11" xfId="1" applyFont="1" applyFill="1" applyBorder="1" applyAlignment="1"/>
    <xf numFmtId="0" fontId="2" fillId="4" borderId="0" xfId="0" applyFont="1" applyFill="1" applyAlignment="1">
      <alignment vertical="center"/>
    </xf>
    <xf numFmtId="0" fontId="9" fillId="4" borderId="10" xfId="0" applyFont="1" applyFill="1" applyBorder="1" applyAlignment="1">
      <alignment horizontal="left" vertical="center" wrapText="1"/>
    </xf>
    <xf numFmtId="0" fontId="9" fillId="4" borderId="24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vertical="center" wrapText="1"/>
    </xf>
    <xf numFmtId="0" fontId="9" fillId="4" borderId="23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vertical="center" wrapText="1"/>
    </xf>
    <xf numFmtId="0" fontId="9" fillId="4" borderId="25" xfId="0" applyFont="1" applyFill="1" applyBorder="1" applyAlignment="1">
      <alignment vertical="center" wrapText="1"/>
    </xf>
    <xf numFmtId="0" fontId="19" fillId="0" borderId="0" xfId="0" applyFont="1"/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6" fillId="4" borderId="6" xfId="1" applyFont="1" applyFill="1" applyBorder="1" applyAlignment="1">
      <alignment horizontal="left" vertical="center"/>
    </xf>
    <xf numFmtId="0" fontId="6" fillId="4" borderId="7" xfId="1" applyFont="1" applyFill="1" applyBorder="1" applyAlignment="1">
      <alignment horizontal="left"/>
    </xf>
    <xf numFmtId="0" fontId="29" fillId="0" borderId="0" xfId="0" applyFont="1" applyAlignment="1">
      <alignment vertical="top"/>
    </xf>
    <xf numFmtId="0" fontId="13" fillId="0" borderId="10" xfId="1" applyFont="1" applyBorder="1" applyAlignment="1">
      <alignment vertical="center"/>
    </xf>
    <xf numFmtId="0" fontId="32" fillId="0" borderId="0" xfId="0" applyFont="1"/>
    <xf numFmtId="0" fontId="9" fillId="3" borderId="11" xfId="1" applyFont="1" applyFill="1" applyBorder="1" applyAlignment="1">
      <alignment horizontal="center" vertical="center"/>
    </xf>
    <xf numFmtId="0" fontId="13" fillId="0" borderId="11" xfId="1" applyFont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0" fontId="13" fillId="4" borderId="15" xfId="0" applyFont="1" applyFill="1" applyBorder="1" applyAlignment="1">
      <alignment vertical="center"/>
    </xf>
    <xf numFmtId="0" fontId="9" fillId="0" borderId="26" xfId="1" applyFont="1" applyBorder="1"/>
    <xf numFmtId="16" fontId="3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" fontId="34" fillId="0" borderId="0" xfId="0" applyNumberFormat="1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16" fontId="33" fillId="0" borderId="17" xfId="0" applyNumberFormat="1" applyFont="1" applyBorder="1" applyAlignment="1">
      <alignment horizontal="left" vertical="center"/>
    </xf>
    <xf numFmtId="0" fontId="10" fillId="0" borderId="11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16" fontId="33" fillId="0" borderId="0" xfId="0" applyNumberFormat="1" applyFont="1" applyAlignment="1">
      <alignment horizontal="left" vertical="center"/>
    </xf>
    <xf numFmtId="16" fontId="10" fillId="0" borderId="0" xfId="0" applyNumberFormat="1" applyFont="1" applyAlignment="1">
      <alignment vertical="center"/>
    </xf>
    <xf numFmtId="0" fontId="37" fillId="0" borderId="11" xfId="1" applyFont="1" applyBorder="1" applyAlignment="1">
      <alignment horizontal="center"/>
    </xf>
    <xf numFmtId="0" fontId="37" fillId="0" borderId="11" xfId="1" applyFont="1" applyBorder="1" applyAlignment="1">
      <alignment horizontal="center" vertical="center"/>
    </xf>
    <xf numFmtId="0" fontId="37" fillId="0" borderId="0" xfId="0" applyFont="1"/>
    <xf numFmtId="0" fontId="10" fillId="0" borderId="0" xfId="0" applyFont="1"/>
    <xf numFmtId="0" fontId="37" fillId="0" borderId="18" xfId="1" applyFont="1" applyBorder="1" applyAlignment="1">
      <alignment horizontal="center" vertical="center"/>
    </xf>
    <xf numFmtId="16" fontId="37" fillId="0" borderId="0" xfId="0" applyNumberFormat="1" applyFont="1" applyAlignment="1">
      <alignment vertical="center"/>
    </xf>
    <xf numFmtId="0" fontId="10" fillId="0" borderId="10" xfId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6" fontId="33" fillId="0" borderId="17" xfId="0" applyNumberFormat="1" applyFont="1" applyBorder="1" applyAlignment="1">
      <alignment horizontal="left" vertical="center"/>
    </xf>
    <xf numFmtId="16" fontId="33" fillId="0" borderId="17" xfId="0" applyNumberFormat="1" applyFont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6" fontId="34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39" fillId="3" borderId="11" xfId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 vertical="center"/>
    </xf>
    <xf numFmtId="0" fontId="8" fillId="0" borderId="11" xfId="1" applyFont="1" applyBorder="1" applyAlignment="1">
      <alignment horizontal="center"/>
    </xf>
    <xf numFmtId="16" fontId="34" fillId="0" borderId="0" xfId="0" applyNumberFormat="1" applyFont="1" applyAlignment="1">
      <alignment horizontal="left" vertical="center"/>
    </xf>
    <xf numFmtId="0" fontId="8" fillId="3" borderId="11" xfId="0" applyFont="1" applyFill="1" applyBorder="1" applyAlignment="1">
      <alignment horizontal="center" vertical="center"/>
    </xf>
    <xf numFmtId="16" fontId="33" fillId="0" borderId="17" xfId="0" applyNumberFormat="1" applyFont="1" applyBorder="1" applyAlignment="1">
      <alignment horizontal="left" vertical="center"/>
    </xf>
    <xf numFmtId="16" fontId="33" fillId="0" borderId="0" xfId="0" applyNumberFormat="1" applyFont="1" applyAlignment="1">
      <alignment horizontal="left" vertical="center"/>
    </xf>
    <xf numFmtId="0" fontId="9" fillId="7" borderId="10" xfId="1" applyFont="1" applyFill="1" applyBorder="1"/>
    <xf numFmtId="0" fontId="9" fillId="7" borderId="11" xfId="1" applyFont="1" applyFill="1" applyBorder="1" applyAlignment="1">
      <alignment horizontal="center"/>
    </xf>
    <xf numFmtId="0" fontId="9" fillId="7" borderId="10" xfId="1" applyFont="1" applyFill="1" applyBorder="1" applyAlignment="1"/>
    <xf numFmtId="0" fontId="9" fillId="7" borderId="26" xfId="1" applyFont="1" applyFill="1" applyBorder="1" applyAlignment="1"/>
    <xf numFmtId="0" fontId="9" fillId="7" borderId="18" xfId="1" applyFont="1" applyFill="1" applyBorder="1" applyAlignment="1"/>
    <xf numFmtId="0" fontId="10" fillId="7" borderId="11" xfId="1" applyFont="1" applyFill="1" applyBorder="1" applyAlignment="1">
      <alignment horizontal="center"/>
    </xf>
    <xf numFmtId="0" fontId="40" fillId="0" borderId="0" xfId="0" applyFont="1"/>
    <xf numFmtId="0" fontId="41" fillId="0" borderId="0" xfId="0" applyFont="1" applyAlignment="1">
      <alignment vertical="center"/>
    </xf>
    <xf numFmtId="0" fontId="8" fillId="7" borderId="12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vertical="center" wrapText="1"/>
    </xf>
    <xf numFmtId="0" fontId="9" fillId="7" borderId="25" xfId="0" applyFont="1" applyFill="1" applyBorder="1" applyAlignment="1">
      <alignment vertical="center" wrapText="1"/>
    </xf>
    <xf numFmtId="0" fontId="10" fillId="7" borderId="11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vertical="center" wrapText="1"/>
    </xf>
    <xf numFmtId="0" fontId="9" fillId="7" borderId="18" xfId="0" applyFont="1" applyFill="1" applyBorder="1" applyAlignment="1">
      <alignment vertical="center" wrapText="1"/>
    </xf>
    <xf numFmtId="0" fontId="9" fillId="7" borderId="11" xfId="0" applyFont="1" applyFill="1" applyBorder="1" applyAlignment="1">
      <alignment vertical="center"/>
    </xf>
    <xf numFmtId="0" fontId="10" fillId="7" borderId="11" xfId="0" applyFont="1" applyFill="1" applyBorder="1" applyAlignment="1">
      <alignment horizontal="center"/>
    </xf>
    <xf numFmtId="16" fontId="33" fillId="0" borderId="0" xfId="0" applyNumberFormat="1" applyFont="1" applyBorder="1" applyAlignment="1">
      <alignment horizontal="left" vertical="center"/>
    </xf>
    <xf numFmtId="16" fontId="36" fillId="0" borderId="17" xfId="0" applyNumberFormat="1" applyFont="1" applyBorder="1" applyAlignment="1">
      <alignment horizontal="left" vertical="center"/>
    </xf>
    <xf numFmtId="0" fontId="9" fillId="7" borderId="24" xfId="0" applyFont="1" applyFill="1" applyBorder="1" applyAlignment="1">
      <alignment horizontal="left" vertical="center" wrapText="1"/>
    </xf>
    <xf numFmtId="0" fontId="9" fillId="7" borderId="25" xfId="0" applyFont="1" applyFill="1" applyBorder="1" applyAlignment="1">
      <alignment wrapText="1"/>
    </xf>
    <xf numFmtId="0" fontId="10" fillId="7" borderId="15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 vertical="center"/>
    </xf>
    <xf numFmtId="0" fontId="9" fillId="3" borderId="26" xfId="1" applyFont="1" applyFill="1" applyBorder="1" applyAlignment="1">
      <alignment vertical="center"/>
    </xf>
    <xf numFmtId="0" fontId="9" fillId="7" borderId="10" xfId="1" applyFont="1" applyFill="1" applyBorder="1" applyAlignment="1">
      <alignment vertical="center"/>
    </xf>
    <xf numFmtId="0" fontId="9" fillId="7" borderId="11" xfId="1" applyFont="1" applyFill="1" applyBorder="1" applyAlignment="1">
      <alignment vertical="center"/>
    </xf>
    <xf numFmtId="0" fontId="10" fillId="7" borderId="11" xfId="1" applyFont="1" applyFill="1" applyBorder="1" applyAlignment="1">
      <alignment horizontal="center" vertical="center"/>
    </xf>
    <xf numFmtId="0" fontId="10" fillId="7" borderId="15" xfId="1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vertical="center"/>
    </xf>
    <xf numFmtId="0" fontId="9" fillId="7" borderId="11" xfId="1" applyFont="1" applyFill="1" applyBorder="1" applyAlignment="1">
      <alignment horizontal="center" vertical="center"/>
    </xf>
    <xf numFmtId="0" fontId="9" fillId="7" borderId="11" xfId="1" applyFont="1" applyFill="1" applyBorder="1" applyAlignment="1"/>
    <xf numFmtId="0" fontId="0" fillId="0" borderId="0" xfId="0" applyAlignment="1"/>
    <xf numFmtId="0" fontId="9" fillId="4" borderId="11" xfId="0" applyFont="1" applyFill="1" applyBorder="1" applyAlignment="1">
      <alignment horizontal="center" vertical="center"/>
    </xf>
    <xf numFmtId="0" fontId="9" fillId="7" borderId="11" xfId="0" applyFont="1" applyFill="1" applyBorder="1"/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13" fillId="3" borderId="10" xfId="1" applyFont="1" applyFill="1" applyBorder="1" applyAlignment="1">
      <alignment horizontal="left" vertical="center"/>
    </xf>
    <xf numFmtId="0" fontId="13" fillId="3" borderId="26" xfId="1" applyFont="1" applyFill="1" applyBorder="1" applyAlignment="1">
      <alignment horizontal="left" vertical="center"/>
    </xf>
    <xf numFmtId="0" fontId="13" fillId="3" borderId="18" xfId="1" applyFont="1" applyFill="1" applyBorder="1" applyAlignment="1">
      <alignment horizontal="left" vertical="center"/>
    </xf>
    <xf numFmtId="0" fontId="9" fillId="3" borderId="10" xfId="1" applyFont="1" applyFill="1" applyBorder="1" applyAlignment="1"/>
    <xf numFmtId="0" fontId="9" fillId="3" borderId="26" xfId="1" applyFont="1" applyFill="1" applyBorder="1" applyAlignment="1"/>
    <xf numFmtId="0" fontId="9" fillId="3" borderId="18" xfId="1" applyFont="1" applyFill="1" applyBorder="1" applyAlignment="1"/>
    <xf numFmtId="16" fontId="34" fillId="0" borderId="17" xfId="0" applyNumberFormat="1" applyFont="1" applyBorder="1" applyAlignment="1">
      <alignment horizontal="left" vertical="center"/>
    </xf>
    <xf numFmtId="16" fontId="34" fillId="0" borderId="0" xfId="0" applyNumberFormat="1" applyFont="1" applyAlignment="1">
      <alignment horizontal="left" vertical="center"/>
    </xf>
    <xf numFmtId="16" fontId="34" fillId="0" borderId="33" xfId="0" applyNumberFormat="1" applyFont="1" applyBorder="1" applyAlignment="1">
      <alignment horizontal="left" vertical="center"/>
    </xf>
    <xf numFmtId="16" fontId="34" fillId="0" borderId="0" xfId="0" applyNumberFormat="1" applyFont="1" applyBorder="1" applyAlignment="1">
      <alignment horizontal="left" vertical="center"/>
    </xf>
    <xf numFmtId="16" fontId="33" fillId="0" borderId="17" xfId="0" applyNumberFormat="1" applyFont="1" applyBorder="1" applyAlignment="1">
      <alignment horizontal="left" vertical="center"/>
    </xf>
    <xf numFmtId="16" fontId="33" fillId="0" borderId="0" xfId="0" applyNumberFormat="1" applyFont="1" applyAlignment="1">
      <alignment horizontal="left" vertical="center"/>
    </xf>
    <xf numFmtId="16" fontId="33" fillId="0" borderId="0" xfId="0" applyNumberFormat="1" applyFont="1" applyBorder="1" applyAlignment="1">
      <alignment horizontal="left" vertical="center"/>
    </xf>
    <xf numFmtId="16" fontId="36" fillId="0" borderId="17" xfId="0" applyNumberFormat="1" applyFont="1" applyBorder="1" applyAlignment="1">
      <alignment horizontal="left" vertical="center"/>
    </xf>
    <xf numFmtId="16" fontId="36" fillId="0" borderId="0" xfId="0" applyNumberFormat="1" applyFont="1" applyAlignment="1">
      <alignment horizontal="left" vertical="center"/>
    </xf>
    <xf numFmtId="16" fontId="42" fillId="0" borderId="17" xfId="0" applyNumberFormat="1" applyFont="1" applyBorder="1" applyAlignment="1">
      <alignment horizontal="left" vertical="center"/>
    </xf>
    <xf numFmtId="16" fontId="42" fillId="0" borderId="0" xfId="0" applyNumberFormat="1" applyFont="1" applyBorder="1" applyAlignment="1">
      <alignment horizontal="left" vertical="center"/>
    </xf>
    <xf numFmtId="16" fontId="42" fillId="0" borderId="0" xfId="0" applyNumberFormat="1" applyFont="1" applyAlignment="1">
      <alignment horizontal="left" vertical="center"/>
    </xf>
    <xf numFmtId="0" fontId="6" fillId="5" borderId="11" xfId="1" applyFont="1" applyFill="1" applyBorder="1" applyAlignment="1">
      <alignment horizontal="left" vertical="center"/>
    </xf>
    <xf numFmtId="0" fontId="9" fillId="0" borderId="10" xfId="1" applyFont="1" applyBorder="1" applyAlignment="1">
      <alignment horizontal="left" vertical="center"/>
    </xf>
    <xf numFmtId="0" fontId="9" fillId="0" borderId="26" xfId="1" applyFont="1" applyBorder="1" applyAlignment="1">
      <alignment horizontal="left" vertical="center"/>
    </xf>
    <xf numFmtId="0" fontId="9" fillId="0" borderId="18" xfId="1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9" fillId="7" borderId="10" xfId="1" applyFont="1" applyFill="1" applyBorder="1" applyAlignment="1">
      <alignment horizontal="left" vertical="center"/>
    </xf>
    <xf numFmtId="0" fontId="9" fillId="7" borderId="26" xfId="1" applyFont="1" applyFill="1" applyBorder="1" applyAlignment="1">
      <alignment horizontal="left" vertical="center"/>
    </xf>
    <xf numFmtId="0" fontId="9" fillId="7" borderId="18" xfId="1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8" fillId="7" borderId="27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37" fillId="0" borderId="18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94399</xdr:colOff>
      <xdr:row>5</xdr:row>
      <xdr:rowOff>19050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18849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263452</xdr:colOff>
      <xdr:row>4</xdr:row>
      <xdr:rowOff>342900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73552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857249</xdr:colOff>
      <xdr:row>5</xdr:row>
      <xdr:rowOff>200025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38724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333375</xdr:colOff>
      <xdr:row>4</xdr:row>
      <xdr:rowOff>298399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4371975" cy="1060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876300</xdr:colOff>
      <xdr:row>5</xdr:row>
      <xdr:rowOff>117271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1165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152398</xdr:colOff>
      <xdr:row>4</xdr:row>
      <xdr:rowOff>66675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14873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380999</xdr:colOff>
      <xdr:row>5</xdr:row>
      <xdr:rowOff>114300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43474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1133474</xdr:colOff>
      <xdr:row>5</xdr:row>
      <xdr:rowOff>9525</xdr:rowOff>
    </xdr:to>
    <xdr:pic>
      <xdr:nvPicPr>
        <xdr:cNvPr id="5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38724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109"/>
  <sheetViews>
    <sheetView tabSelected="1" zoomScaleNormal="100" workbookViewId="0">
      <selection activeCell="W43" sqref="W43"/>
    </sheetView>
  </sheetViews>
  <sheetFormatPr baseColWidth="10" defaultRowHeight="15"/>
  <cols>
    <col min="1" max="1" width="4.42578125" customWidth="1"/>
    <col min="2" max="2" width="20" customWidth="1"/>
    <col min="3" max="3" width="4.42578125" customWidth="1"/>
    <col min="4" max="4" width="6.5703125" customWidth="1"/>
    <col min="5" max="5" width="6.28515625" customWidth="1"/>
    <col min="6" max="6" width="7.42578125" customWidth="1"/>
    <col min="7" max="7" width="5.7109375" customWidth="1"/>
    <col min="8" max="8" width="5.5703125" customWidth="1"/>
    <col min="9" max="9" width="5.140625" customWidth="1"/>
    <col min="10" max="10" width="7.7109375" customWidth="1"/>
    <col min="11" max="11" width="3.5703125" customWidth="1"/>
    <col min="12" max="12" width="8.140625" customWidth="1"/>
    <col min="13" max="13" width="4.28515625" customWidth="1"/>
    <col min="14" max="14" width="21.140625" customWidth="1"/>
    <col min="15" max="15" width="4.42578125" customWidth="1"/>
    <col min="16" max="16" width="6.140625" customWidth="1"/>
    <col min="17" max="17" width="5.85546875" customWidth="1"/>
    <col min="18" max="18" width="6.42578125" customWidth="1"/>
    <col min="19" max="19" width="5" customWidth="1"/>
    <col min="20" max="20" width="4.85546875" customWidth="1"/>
    <col min="21" max="21" width="6.5703125" customWidth="1"/>
    <col min="22" max="22" width="7.7109375" customWidth="1"/>
    <col min="253" max="253" width="3.7109375" customWidth="1"/>
    <col min="254" max="254" width="22.7109375" customWidth="1"/>
    <col min="255" max="255" width="3.85546875" customWidth="1"/>
    <col min="256" max="256" width="4" customWidth="1"/>
    <col min="257" max="257" width="3.5703125" customWidth="1"/>
    <col min="258" max="258" width="5" customWidth="1"/>
    <col min="259" max="259" width="4.42578125" customWidth="1"/>
    <col min="260" max="260" width="5.140625" customWidth="1"/>
    <col min="261" max="261" width="2.85546875" customWidth="1"/>
    <col min="262" max="262" width="23.7109375" customWidth="1"/>
    <col min="263" max="263" width="3" customWidth="1"/>
    <col min="264" max="264" width="22.7109375" customWidth="1"/>
    <col min="265" max="266" width="3.28515625" customWidth="1"/>
    <col min="267" max="267" width="2.85546875" customWidth="1"/>
    <col min="268" max="268" width="19.5703125" customWidth="1"/>
    <col min="269" max="269" width="2.7109375" customWidth="1"/>
    <col min="270" max="270" width="23" customWidth="1"/>
    <col min="271" max="271" width="3.42578125" customWidth="1"/>
    <col min="272" max="272" width="3.5703125" customWidth="1"/>
    <col min="509" max="509" width="3.7109375" customWidth="1"/>
    <col min="510" max="510" width="22.7109375" customWidth="1"/>
    <col min="511" max="511" width="3.85546875" customWidth="1"/>
    <col min="512" max="512" width="4" customWidth="1"/>
    <col min="513" max="513" width="3.5703125" customWidth="1"/>
    <col min="514" max="514" width="5" customWidth="1"/>
    <col min="515" max="515" width="4.42578125" customWidth="1"/>
    <col min="516" max="516" width="5.140625" customWidth="1"/>
    <col min="517" max="517" width="2.85546875" customWidth="1"/>
    <col min="518" max="518" width="23.7109375" customWidth="1"/>
    <col min="519" max="519" width="3" customWidth="1"/>
    <col min="520" max="520" width="22.7109375" customWidth="1"/>
    <col min="521" max="522" width="3.28515625" customWidth="1"/>
    <col min="523" max="523" width="2.85546875" customWidth="1"/>
    <col min="524" max="524" width="19.5703125" customWidth="1"/>
    <col min="525" max="525" width="2.7109375" customWidth="1"/>
    <col min="526" max="526" width="23" customWidth="1"/>
    <col min="527" max="527" width="3.42578125" customWidth="1"/>
    <col min="528" max="528" width="3.5703125" customWidth="1"/>
    <col min="765" max="765" width="3.7109375" customWidth="1"/>
    <col min="766" max="766" width="22.7109375" customWidth="1"/>
    <col min="767" max="767" width="3.85546875" customWidth="1"/>
    <col min="768" max="768" width="4" customWidth="1"/>
    <col min="769" max="769" width="3.5703125" customWidth="1"/>
    <col min="770" max="770" width="5" customWidth="1"/>
    <col min="771" max="771" width="4.42578125" customWidth="1"/>
    <col min="772" max="772" width="5.140625" customWidth="1"/>
    <col min="773" max="773" width="2.85546875" customWidth="1"/>
    <col min="774" max="774" width="23.7109375" customWidth="1"/>
    <col min="775" max="775" width="3" customWidth="1"/>
    <col min="776" max="776" width="22.7109375" customWidth="1"/>
    <col min="777" max="778" width="3.28515625" customWidth="1"/>
    <col min="779" max="779" width="2.85546875" customWidth="1"/>
    <col min="780" max="780" width="19.5703125" customWidth="1"/>
    <col min="781" max="781" width="2.7109375" customWidth="1"/>
    <col min="782" max="782" width="23" customWidth="1"/>
    <col min="783" max="783" width="3.42578125" customWidth="1"/>
    <col min="784" max="784" width="3.5703125" customWidth="1"/>
    <col min="1021" max="1021" width="3.7109375" customWidth="1"/>
    <col min="1022" max="1022" width="22.7109375" customWidth="1"/>
    <col min="1023" max="1023" width="3.85546875" customWidth="1"/>
    <col min="1024" max="1024" width="4" customWidth="1"/>
    <col min="1025" max="1025" width="3.5703125" customWidth="1"/>
    <col min="1026" max="1026" width="5" customWidth="1"/>
    <col min="1027" max="1027" width="4.42578125" customWidth="1"/>
    <col min="1028" max="1028" width="5.140625" customWidth="1"/>
    <col min="1029" max="1029" width="2.85546875" customWidth="1"/>
    <col min="1030" max="1030" width="23.7109375" customWidth="1"/>
    <col min="1031" max="1031" width="3" customWidth="1"/>
    <col min="1032" max="1032" width="22.7109375" customWidth="1"/>
    <col min="1033" max="1034" width="3.28515625" customWidth="1"/>
    <col min="1035" max="1035" width="2.85546875" customWidth="1"/>
    <col min="1036" max="1036" width="19.5703125" customWidth="1"/>
    <col min="1037" max="1037" width="2.7109375" customWidth="1"/>
    <col min="1038" max="1038" width="23" customWidth="1"/>
    <col min="1039" max="1039" width="3.42578125" customWidth="1"/>
    <col min="1040" max="1040" width="3.5703125" customWidth="1"/>
    <col min="1277" max="1277" width="3.7109375" customWidth="1"/>
    <col min="1278" max="1278" width="22.7109375" customWidth="1"/>
    <col min="1279" max="1279" width="3.85546875" customWidth="1"/>
    <col min="1280" max="1280" width="4" customWidth="1"/>
    <col min="1281" max="1281" width="3.5703125" customWidth="1"/>
    <col min="1282" max="1282" width="5" customWidth="1"/>
    <col min="1283" max="1283" width="4.42578125" customWidth="1"/>
    <col min="1284" max="1284" width="5.140625" customWidth="1"/>
    <col min="1285" max="1285" width="2.85546875" customWidth="1"/>
    <col min="1286" max="1286" width="23.7109375" customWidth="1"/>
    <col min="1287" max="1287" width="3" customWidth="1"/>
    <col min="1288" max="1288" width="22.7109375" customWidth="1"/>
    <col min="1289" max="1290" width="3.28515625" customWidth="1"/>
    <col min="1291" max="1291" width="2.85546875" customWidth="1"/>
    <col min="1292" max="1292" width="19.5703125" customWidth="1"/>
    <col min="1293" max="1293" width="2.7109375" customWidth="1"/>
    <col min="1294" max="1294" width="23" customWidth="1"/>
    <col min="1295" max="1295" width="3.42578125" customWidth="1"/>
    <col min="1296" max="1296" width="3.5703125" customWidth="1"/>
    <col min="1533" max="1533" width="3.7109375" customWidth="1"/>
    <col min="1534" max="1534" width="22.7109375" customWidth="1"/>
    <col min="1535" max="1535" width="3.85546875" customWidth="1"/>
    <col min="1536" max="1536" width="4" customWidth="1"/>
    <col min="1537" max="1537" width="3.5703125" customWidth="1"/>
    <col min="1538" max="1538" width="5" customWidth="1"/>
    <col min="1539" max="1539" width="4.42578125" customWidth="1"/>
    <col min="1540" max="1540" width="5.140625" customWidth="1"/>
    <col min="1541" max="1541" width="2.85546875" customWidth="1"/>
    <col min="1542" max="1542" width="23.7109375" customWidth="1"/>
    <col min="1543" max="1543" width="3" customWidth="1"/>
    <col min="1544" max="1544" width="22.7109375" customWidth="1"/>
    <col min="1545" max="1546" width="3.28515625" customWidth="1"/>
    <col min="1547" max="1547" width="2.85546875" customWidth="1"/>
    <col min="1548" max="1548" width="19.5703125" customWidth="1"/>
    <col min="1549" max="1549" width="2.7109375" customWidth="1"/>
    <col min="1550" max="1550" width="23" customWidth="1"/>
    <col min="1551" max="1551" width="3.42578125" customWidth="1"/>
    <col min="1552" max="1552" width="3.5703125" customWidth="1"/>
    <col min="1789" max="1789" width="3.7109375" customWidth="1"/>
    <col min="1790" max="1790" width="22.7109375" customWidth="1"/>
    <col min="1791" max="1791" width="3.85546875" customWidth="1"/>
    <col min="1792" max="1792" width="4" customWidth="1"/>
    <col min="1793" max="1793" width="3.5703125" customWidth="1"/>
    <col min="1794" max="1794" width="5" customWidth="1"/>
    <col min="1795" max="1795" width="4.42578125" customWidth="1"/>
    <col min="1796" max="1796" width="5.140625" customWidth="1"/>
    <col min="1797" max="1797" width="2.85546875" customWidth="1"/>
    <col min="1798" max="1798" width="23.7109375" customWidth="1"/>
    <col min="1799" max="1799" width="3" customWidth="1"/>
    <col min="1800" max="1800" width="22.7109375" customWidth="1"/>
    <col min="1801" max="1802" width="3.28515625" customWidth="1"/>
    <col min="1803" max="1803" width="2.85546875" customWidth="1"/>
    <col min="1804" max="1804" width="19.5703125" customWidth="1"/>
    <col min="1805" max="1805" width="2.7109375" customWidth="1"/>
    <col min="1806" max="1806" width="23" customWidth="1"/>
    <col min="1807" max="1807" width="3.42578125" customWidth="1"/>
    <col min="1808" max="1808" width="3.5703125" customWidth="1"/>
    <col min="2045" max="2045" width="3.7109375" customWidth="1"/>
    <col min="2046" max="2046" width="22.7109375" customWidth="1"/>
    <col min="2047" max="2047" width="3.85546875" customWidth="1"/>
    <col min="2048" max="2048" width="4" customWidth="1"/>
    <col min="2049" max="2049" width="3.5703125" customWidth="1"/>
    <col min="2050" max="2050" width="5" customWidth="1"/>
    <col min="2051" max="2051" width="4.42578125" customWidth="1"/>
    <col min="2052" max="2052" width="5.140625" customWidth="1"/>
    <col min="2053" max="2053" width="2.85546875" customWidth="1"/>
    <col min="2054" max="2054" width="23.7109375" customWidth="1"/>
    <col min="2055" max="2055" width="3" customWidth="1"/>
    <col min="2056" max="2056" width="22.7109375" customWidth="1"/>
    <col min="2057" max="2058" width="3.28515625" customWidth="1"/>
    <col min="2059" max="2059" width="2.85546875" customWidth="1"/>
    <col min="2060" max="2060" width="19.5703125" customWidth="1"/>
    <col min="2061" max="2061" width="2.7109375" customWidth="1"/>
    <col min="2062" max="2062" width="23" customWidth="1"/>
    <col min="2063" max="2063" width="3.42578125" customWidth="1"/>
    <col min="2064" max="2064" width="3.5703125" customWidth="1"/>
    <col min="2301" max="2301" width="3.7109375" customWidth="1"/>
    <col min="2302" max="2302" width="22.7109375" customWidth="1"/>
    <col min="2303" max="2303" width="3.85546875" customWidth="1"/>
    <col min="2304" max="2304" width="4" customWidth="1"/>
    <col min="2305" max="2305" width="3.5703125" customWidth="1"/>
    <col min="2306" max="2306" width="5" customWidth="1"/>
    <col min="2307" max="2307" width="4.42578125" customWidth="1"/>
    <col min="2308" max="2308" width="5.140625" customWidth="1"/>
    <col min="2309" max="2309" width="2.85546875" customWidth="1"/>
    <col min="2310" max="2310" width="23.7109375" customWidth="1"/>
    <col min="2311" max="2311" width="3" customWidth="1"/>
    <col min="2312" max="2312" width="22.7109375" customWidth="1"/>
    <col min="2313" max="2314" width="3.28515625" customWidth="1"/>
    <col min="2315" max="2315" width="2.85546875" customWidth="1"/>
    <col min="2316" max="2316" width="19.5703125" customWidth="1"/>
    <col min="2317" max="2317" width="2.7109375" customWidth="1"/>
    <col min="2318" max="2318" width="23" customWidth="1"/>
    <col min="2319" max="2319" width="3.42578125" customWidth="1"/>
    <col min="2320" max="2320" width="3.5703125" customWidth="1"/>
    <col min="2557" max="2557" width="3.7109375" customWidth="1"/>
    <col min="2558" max="2558" width="22.7109375" customWidth="1"/>
    <col min="2559" max="2559" width="3.85546875" customWidth="1"/>
    <col min="2560" max="2560" width="4" customWidth="1"/>
    <col min="2561" max="2561" width="3.5703125" customWidth="1"/>
    <col min="2562" max="2562" width="5" customWidth="1"/>
    <col min="2563" max="2563" width="4.42578125" customWidth="1"/>
    <col min="2564" max="2564" width="5.140625" customWidth="1"/>
    <col min="2565" max="2565" width="2.85546875" customWidth="1"/>
    <col min="2566" max="2566" width="23.7109375" customWidth="1"/>
    <col min="2567" max="2567" width="3" customWidth="1"/>
    <col min="2568" max="2568" width="22.7109375" customWidth="1"/>
    <col min="2569" max="2570" width="3.28515625" customWidth="1"/>
    <col min="2571" max="2571" width="2.85546875" customWidth="1"/>
    <col min="2572" max="2572" width="19.5703125" customWidth="1"/>
    <col min="2573" max="2573" width="2.7109375" customWidth="1"/>
    <col min="2574" max="2574" width="23" customWidth="1"/>
    <col min="2575" max="2575" width="3.42578125" customWidth="1"/>
    <col min="2576" max="2576" width="3.5703125" customWidth="1"/>
    <col min="2813" max="2813" width="3.7109375" customWidth="1"/>
    <col min="2814" max="2814" width="22.7109375" customWidth="1"/>
    <col min="2815" max="2815" width="3.85546875" customWidth="1"/>
    <col min="2816" max="2816" width="4" customWidth="1"/>
    <col min="2817" max="2817" width="3.5703125" customWidth="1"/>
    <col min="2818" max="2818" width="5" customWidth="1"/>
    <col min="2819" max="2819" width="4.42578125" customWidth="1"/>
    <col min="2820" max="2820" width="5.140625" customWidth="1"/>
    <col min="2821" max="2821" width="2.85546875" customWidth="1"/>
    <col min="2822" max="2822" width="23.7109375" customWidth="1"/>
    <col min="2823" max="2823" width="3" customWidth="1"/>
    <col min="2824" max="2824" width="22.7109375" customWidth="1"/>
    <col min="2825" max="2826" width="3.28515625" customWidth="1"/>
    <col min="2827" max="2827" width="2.85546875" customWidth="1"/>
    <col min="2828" max="2828" width="19.5703125" customWidth="1"/>
    <col min="2829" max="2829" width="2.7109375" customWidth="1"/>
    <col min="2830" max="2830" width="23" customWidth="1"/>
    <col min="2831" max="2831" width="3.42578125" customWidth="1"/>
    <col min="2832" max="2832" width="3.5703125" customWidth="1"/>
    <col min="3069" max="3069" width="3.7109375" customWidth="1"/>
    <col min="3070" max="3070" width="22.7109375" customWidth="1"/>
    <col min="3071" max="3071" width="3.85546875" customWidth="1"/>
    <col min="3072" max="3072" width="4" customWidth="1"/>
    <col min="3073" max="3073" width="3.5703125" customWidth="1"/>
    <col min="3074" max="3074" width="5" customWidth="1"/>
    <col min="3075" max="3075" width="4.42578125" customWidth="1"/>
    <col min="3076" max="3076" width="5.140625" customWidth="1"/>
    <col min="3077" max="3077" width="2.85546875" customWidth="1"/>
    <col min="3078" max="3078" width="23.7109375" customWidth="1"/>
    <col min="3079" max="3079" width="3" customWidth="1"/>
    <col min="3080" max="3080" width="22.7109375" customWidth="1"/>
    <col min="3081" max="3082" width="3.28515625" customWidth="1"/>
    <col min="3083" max="3083" width="2.85546875" customWidth="1"/>
    <col min="3084" max="3084" width="19.5703125" customWidth="1"/>
    <col min="3085" max="3085" width="2.7109375" customWidth="1"/>
    <col min="3086" max="3086" width="23" customWidth="1"/>
    <col min="3087" max="3087" width="3.42578125" customWidth="1"/>
    <col min="3088" max="3088" width="3.5703125" customWidth="1"/>
    <col min="3325" max="3325" width="3.7109375" customWidth="1"/>
    <col min="3326" max="3326" width="22.7109375" customWidth="1"/>
    <col min="3327" max="3327" width="3.85546875" customWidth="1"/>
    <col min="3328" max="3328" width="4" customWidth="1"/>
    <col min="3329" max="3329" width="3.5703125" customWidth="1"/>
    <col min="3330" max="3330" width="5" customWidth="1"/>
    <col min="3331" max="3331" width="4.42578125" customWidth="1"/>
    <col min="3332" max="3332" width="5.140625" customWidth="1"/>
    <col min="3333" max="3333" width="2.85546875" customWidth="1"/>
    <col min="3334" max="3334" width="23.7109375" customWidth="1"/>
    <col min="3335" max="3335" width="3" customWidth="1"/>
    <col min="3336" max="3336" width="22.7109375" customWidth="1"/>
    <col min="3337" max="3338" width="3.28515625" customWidth="1"/>
    <col min="3339" max="3339" width="2.85546875" customWidth="1"/>
    <col min="3340" max="3340" width="19.5703125" customWidth="1"/>
    <col min="3341" max="3341" width="2.7109375" customWidth="1"/>
    <col min="3342" max="3342" width="23" customWidth="1"/>
    <col min="3343" max="3343" width="3.42578125" customWidth="1"/>
    <col min="3344" max="3344" width="3.5703125" customWidth="1"/>
    <col min="3581" max="3581" width="3.7109375" customWidth="1"/>
    <col min="3582" max="3582" width="22.7109375" customWidth="1"/>
    <col min="3583" max="3583" width="3.85546875" customWidth="1"/>
    <col min="3584" max="3584" width="4" customWidth="1"/>
    <col min="3585" max="3585" width="3.5703125" customWidth="1"/>
    <col min="3586" max="3586" width="5" customWidth="1"/>
    <col min="3587" max="3587" width="4.42578125" customWidth="1"/>
    <col min="3588" max="3588" width="5.140625" customWidth="1"/>
    <col min="3589" max="3589" width="2.85546875" customWidth="1"/>
    <col min="3590" max="3590" width="23.7109375" customWidth="1"/>
    <col min="3591" max="3591" width="3" customWidth="1"/>
    <col min="3592" max="3592" width="22.7109375" customWidth="1"/>
    <col min="3593" max="3594" width="3.28515625" customWidth="1"/>
    <col min="3595" max="3595" width="2.85546875" customWidth="1"/>
    <col min="3596" max="3596" width="19.5703125" customWidth="1"/>
    <col min="3597" max="3597" width="2.7109375" customWidth="1"/>
    <col min="3598" max="3598" width="23" customWidth="1"/>
    <col min="3599" max="3599" width="3.42578125" customWidth="1"/>
    <col min="3600" max="3600" width="3.5703125" customWidth="1"/>
    <col min="3837" max="3837" width="3.7109375" customWidth="1"/>
    <col min="3838" max="3838" width="22.7109375" customWidth="1"/>
    <col min="3839" max="3839" width="3.85546875" customWidth="1"/>
    <col min="3840" max="3840" width="4" customWidth="1"/>
    <col min="3841" max="3841" width="3.5703125" customWidth="1"/>
    <col min="3842" max="3842" width="5" customWidth="1"/>
    <col min="3843" max="3843" width="4.42578125" customWidth="1"/>
    <col min="3844" max="3844" width="5.140625" customWidth="1"/>
    <col min="3845" max="3845" width="2.85546875" customWidth="1"/>
    <col min="3846" max="3846" width="23.7109375" customWidth="1"/>
    <col min="3847" max="3847" width="3" customWidth="1"/>
    <col min="3848" max="3848" width="22.7109375" customWidth="1"/>
    <col min="3849" max="3850" width="3.28515625" customWidth="1"/>
    <col min="3851" max="3851" width="2.85546875" customWidth="1"/>
    <col min="3852" max="3852" width="19.5703125" customWidth="1"/>
    <col min="3853" max="3853" width="2.7109375" customWidth="1"/>
    <col min="3854" max="3854" width="23" customWidth="1"/>
    <col min="3855" max="3855" width="3.42578125" customWidth="1"/>
    <col min="3856" max="3856" width="3.5703125" customWidth="1"/>
    <col min="4093" max="4093" width="3.7109375" customWidth="1"/>
    <col min="4094" max="4094" width="22.7109375" customWidth="1"/>
    <col min="4095" max="4095" width="3.85546875" customWidth="1"/>
    <col min="4096" max="4096" width="4" customWidth="1"/>
    <col min="4097" max="4097" width="3.5703125" customWidth="1"/>
    <col min="4098" max="4098" width="5" customWidth="1"/>
    <col min="4099" max="4099" width="4.42578125" customWidth="1"/>
    <col min="4100" max="4100" width="5.140625" customWidth="1"/>
    <col min="4101" max="4101" width="2.85546875" customWidth="1"/>
    <col min="4102" max="4102" width="23.7109375" customWidth="1"/>
    <col min="4103" max="4103" width="3" customWidth="1"/>
    <col min="4104" max="4104" width="22.7109375" customWidth="1"/>
    <col min="4105" max="4106" width="3.28515625" customWidth="1"/>
    <col min="4107" max="4107" width="2.85546875" customWidth="1"/>
    <col min="4108" max="4108" width="19.5703125" customWidth="1"/>
    <col min="4109" max="4109" width="2.7109375" customWidth="1"/>
    <col min="4110" max="4110" width="23" customWidth="1"/>
    <col min="4111" max="4111" width="3.42578125" customWidth="1"/>
    <col min="4112" max="4112" width="3.5703125" customWidth="1"/>
    <col min="4349" max="4349" width="3.7109375" customWidth="1"/>
    <col min="4350" max="4350" width="22.7109375" customWidth="1"/>
    <col min="4351" max="4351" width="3.85546875" customWidth="1"/>
    <col min="4352" max="4352" width="4" customWidth="1"/>
    <col min="4353" max="4353" width="3.5703125" customWidth="1"/>
    <col min="4354" max="4354" width="5" customWidth="1"/>
    <col min="4355" max="4355" width="4.42578125" customWidth="1"/>
    <col min="4356" max="4356" width="5.140625" customWidth="1"/>
    <col min="4357" max="4357" width="2.85546875" customWidth="1"/>
    <col min="4358" max="4358" width="23.7109375" customWidth="1"/>
    <col min="4359" max="4359" width="3" customWidth="1"/>
    <col min="4360" max="4360" width="22.7109375" customWidth="1"/>
    <col min="4361" max="4362" width="3.28515625" customWidth="1"/>
    <col min="4363" max="4363" width="2.85546875" customWidth="1"/>
    <col min="4364" max="4364" width="19.5703125" customWidth="1"/>
    <col min="4365" max="4365" width="2.7109375" customWidth="1"/>
    <col min="4366" max="4366" width="23" customWidth="1"/>
    <col min="4367" max="4367" width="3.42578125" customWidth="1"/>
    <col min="4368" max="4368" width="3.5703125" customWidth="1"/>
    <col min="4605" max="4605" width="3.7109375" customWidth="1"/>
    <col min="4606" max="4606" width="22.7109375" customWidth="1"/>
    <col min="4607" max="4607" width="3.85546875" customWidth="1"/>
    <col min="4608" max="4608" width="4" customWidth="1"/>
    <col min="4609" max="4609" width="3.5703125" customWidth="1"/>
    <col min="4610" max="4610" width="5" customWidth="1"/>
    <col min="4611" max="4611" width="4.42578125" customWidth="1"/>
    <col min="4612" max="4612" width="5.140625" customWidth="1"/>
    <col min="4613" max="4613" width="2.85546875" customWidth="1"/>
    <col min="4614" max="4614" width="23.7109375" customWidth="1"/>
    <col min="4615" max="4615" width="3" customWidth="1"/>
    <col min="4616" max="4616" width="22.7109375" customWidth="1"/>
    <col min="4617" max="4618" width="3.28515625" customWidth="1"/>
    <col min="4619" max="4619" width="2.85546875" customWidth="1"/>
    <col min="4620" max="4620" width="19.5703125" customWidth="1"/>
    <col min="4621" max="4621" width="2.7109375" customWidth="1"/>
    <col min="4622" max="4622" width="23" customWidth="1"/>
    <col min="4623" max="4623" width="3.42578125" customWidth="1"/>
    <col min="4624" max="4624" width="3.5703125" customWidth="1"/>
    <col min="4861" max="4861" width="3.7109375" customWidth="1"/>
    <col min="4862" max="4862" width="22.7109375" customWidth="1"/>
    <col min="4863" max="4863" width="3.85546875" customWidth="1"/>
    <col min="4864" max="4864" width="4" customWidth="1"/>
    <col min="4865" max="4865" width="3.5703125" customWidth="1"/>
    <col min="4866" max="4866" width="5" customWidth="1"/>
    <col min="4867" max="4867" width="4.42578125" customWidth="1"/>
    <col min="4868" max="4868" width="5.140625" customWidth="1"/>
    <col min="4869" max="4869" width="2.85546875" customWidth="1"/>
    <col min="4870" max="4870" width="23.7109375" customWidth="1"/>
    <col min="4871" max="4871" width="3" customWidth="1"/>
    <col min="4872" max="4872" width="22.7109375" customWidth="1"/>
    <col min="4873" max="4874" width="3.28515625" customWidth="1"/>
    <col min="4875" max="4875" width="2.85546875" customWidth="1"/>
    <col min="4876" max="4876" width="19.5703125" customWidth="1"/>
    <col min="4877" max="4877" width="2.7109375" customWidth="1"/>
    <col min="4878" max="4878" width="23" customWidth="1"/>
    <col min="4879" max="4879" width="3.42578125" customWidth="1"/>
    <col min="4880" max="4880" width="3.5703125" customWidth="1"/>
    <col min="5117" max="5117" width="3.7109375" customWidth="1"/>
    <col min="5118" max="5118" width="22.7109375" customWidth="1"/>
    <col min="5119" max="5119" width="3.85546875" customWidth="1"/>
    <col min="5120" max="5120" width="4" customWidth="1"/>
    <col min="5121" max="5121" width="3.5703125" customWidth="1"/>
    <col min="5122" max="5122" width="5" customWidth="1"/>
    <col min="5123" max="5123" width="4.42578125" customWidth="1"/>
    <col min="5124" max="5124" width="5.140625" customWidth="1"/>
    <col min="5125" max="5125" width="2.85546875" customWidth="1"/>
    <col min="5126" max="5126" width="23.7109375" customWidth="1"/>
    <col min="5127" max="5127" width="3" customWidth="1"/>
    <col min="5128" max="5128" width="22.7109375" customWidth="1"/>
    <col min="5129" max="5130" width="3.28515625" customWidth="1"/>
    <col min="5131" max="5131" width="2.85546875" customWidth="1"/>
    <col min="5132" max="5132" width="19.5703125" customWidth="1"/>
    <col min="5133" max="5133" width="2.7109375" customWidth="1"/>
    <col min="5134" max="5134" width="23" customWidth="1"/>
    <col min="5135" max="5135" width="3.42578125" customWidth="1"/>
    <col min="5136" max="5136" width="3.5703125" customWidth="1"/>
    <col min="5373" max="5373" width="3.7109375" customWidth="1"/>
    <col min="5374" max="5374" width="22.7109375" customWidth="1"/>
    <col min="5375" max="5375" width="3.85546875" customWidth="1"/>
    <col min="5376" max="5376" width="4" customWidth="1"/>
    <col min="5377" max="5377" width="3.5703125" customWidth="1"/>
    <col min="5378" max="5378" width="5" customWidth="1"/>
    <col min="5379" max="5379" width="4.42578125" customWidth="1"/>
    <col min="5380" max="5380" width="5.140625" customWidth="1"/>
    <col min="5381" max="5381" width="2.85546875" customWidth="1"/>
    <col min="5382" max="5382" width="23.7109375" customWidth="1"/>
    <col min="5383" max="5383" width="3" customWidth="1"/>
    <col min="5384" max="5384" width="22.7109375" customWidth="1"/>
    <col min="5385" max="5386" width="3.28515625" customWidth="1"/>
    <col min="5387" max="5387" width="2.85546875" customWidth="1"/>
    <col min="5388" max="5388" width="19.5703125" customWidth="1"/>
    <col min="5389" max="5389" width="2.7109375" customWidth="1"/>
    <col min="5390" max="5390" width="23" customWidth="1"/>
    <col min="5391" max="5391" width="3.42578125" customWidth="1"/>
    <col min="5392" max="5392" width="3.5703125" customWidth="1"/>
    <col min="5629" max="5629" width="3.7109375" customWidth="1"/>
    <col min="5630" max="5630" width="22.7109375" customWidth="1"/>
    <col min="5631" max="5631" width="3.85546875" customWidth="1"/>
    <col min="5632" max="5632" width="4" customWidth="1"/>
    <col min="5633" max="5633" width="3.5703125" customWidth="1"/>
    <col min="5634" max="5634" width="5" customWidth="1"/>
    <col min="5635" max="5635" width="4.42578125" customWidth="1"/>
    <col min="5636" max="5636" width="5.140625" customWidth="1"/>
    <col min="5637" max="5637" width="2.85546875" customWidth="1"/>
    <col min="5638" max="5638" width="23.7109375" customWidth="1"/>
    <col min="5639" max="5639" width="3" customWidth="1"/>
    <col min="5640" max="5640" width="22.7109375" customWidth="1"/>
    <col min="5641" max="5642" width="3.28515625" customWidth="1"/>
    <col min="5643" max="5643" width="2.85546875" customWidth="1"/>
    <col min="5644" max="5644" width="19.5703125" customWidth="1"/>
    <col min="5645" max="5645" width="2.7109375" customWidth="1"/>
    <col min="5646" max="5646" width="23" customWidth="1"/>
    <col min="5647" max="5647" width="3.42578125" customWidth="1"/>
    <col min="5648" max="5648" width="3.5703125" customWidth="1"/>
    <col min="5885" max="5885" width="3.7109375" customWidth="1"/>
    <col min="5886" max="5886" width="22.7109375" customWidth="1"/>
    <col min="5887" max="5887" width="3.85546875" customWidth="1"/>
    <col min="5888" max="5888" width="4" customWidth="1"/>
    <col min="5889" max="5889" width="3.5703125" customWidth="1"/>
    <col min="5890" max="5890" width="5" customWidth="1"/>
    <col min="5891" max="5891" width="4.42578125" customWidth="1"/>
    <col min="5892" max="5892" width="5.140625" customWidth="1"/>
    <col min="5893" max="5893" width="2.85546875" customWidth="1"/>
    <col min="5894" max="5894" width="23.7109375" customWidth="1"/>
    <col min="5895" max="5895" width="3" customWidth="1"/>
    <col min="5896" max="5896" width="22.7109375" customWidth="1"/>
    <col min="5897" max="5898" width="3.28515625" customWidth="1"/>
    <col min="5899" max="5899" width="2.85546875" customWidth="1"/>
    <col min="5900" max="5900" width="19.5703125" customWidth="1"/>
    <col min="5901" max="5901" width="2.7109375" customWidth="1"/>
    <col min="5902" max="5902" width="23" customWidth="1"/>
    <col min="5903" max="5903" width="3.42578125" customWidth="1"/>
    <col min="5904" max="5904" width="3.5703125" customWidth="1"/>
    <col min="6141" max="6141" width="3.7109375" customWidth="1"/>
    <col min="6142" max="6142" width="22.7109375" customWidth="1"/>
    <col min="6143" max="6143" width="3.85546875" customWidth="1"/>
    <col min="6144" max="6144" width="4" customWidth="1"/>
    <col min="6145" max="6145" width="3.5703125" customWidth="1"/>
    <col min="6146" max="6146" width="5" customWidth="1"/>
    <col min="6147" max="6147" width="4.42578125" customWidth="1"/>
    <col min="6148" max="6148" width="5.140625" customWidth="1"/>
    <col min="6149" max="6149" width="2.85546875" customWidth="1"/>
    <col min="6150" max="6150" width="23.7109375" customWidth="1"/>
    <col min="6151" max="6151" width="3" customWidth="1"/>
    <col min="6152" max="6152" width="22.7109375" customWidth="1"/>
    <col min="6153" max="6154" width="3.28515625" customWidth="1"/>
    <col min="6155" max="6155" width="2.85546875" customWidth="1"/>
    <col min="6156" max="6156" width="19.5703125" customWidth="1"/>
    <col min="6157" max="6157" width="2.7109375" customWidth="1"/>
    <col min="6158" max="6158" width="23" customWidth="1"/>
    <col min="6159" max="6159" width="3.42578125" customWidth="1"/>
    <col min="6160" max="6160" width="3.5703125" customWidth="1"/>
    <col min="6397" max="6397" width="3.7109375" customWidth="1"/>
    <col min="6398" max="6398" width="22.7109375" customWidth="1"/>
    <col min="6399" max="6399" width="3.85546875" customWidth="1"/>
    <col min="6400" max="6400" width="4" customWidth="1"/>
    <col min="6401" max="6401" width="3.5703125" customWidth="1"/>
    <col min="6402" max="6402" width="5" customWidth="1"/>
    <col min="6403" max="6403" width="4.42578125" customWidth="1"/>
    <col min="6404" max="6404" width="5.140625" customWidth="1"/>
    <col min="6405" max="6405" width="2.85546875" customWidth="1"/>
    <col min="6406" max="6406" width="23.7109375" customWidth="1"/>
    <col min="6407" max="6407" width="3" customWidth="1"/>
    <col min="6408" max="6408" width="22.7109375" customWidth="1"/>
    <col min="6409" max="6410" width="3.28515625" customWidth="1"/>
    <col min="6411" max="6411" width="2.85546875" customWidth="1"/>
    <col min="6412" max="6412" width="19.5703125" customWidth="1"/>
    <col min="6413" max="6413" width="2.7109375" customWidth="1"/>
    <col min="6414" max="6414" width="23" customWidth="1"/>
    <col min="6415" max="6415" width="3.42578125" customWidth="1"/>
    <col min="6416" max="6416" width="3.5703125" customWidth="1"/>
    <col min="6653" max="6653" width="3.7109375" customWidth="1"/>
    <col min="6654" max="6654" width="22.7109375" customWidth="1"/>
    <col min="6655" max="6655" width="3.85546875" customWidth="1"/>
    <col min="6656" max="6656" width="4" customWidth="1"/>
    <col min="6657" max="6657" width="3.5703125" customWidth="1"/>
    <col min="6658" max="6658" width="5" customWidth="1"/>
    <col min="6659" max="6659" width="4.42578125" customWidth="1"/>
    <col min="6660" max="6660" width="5.140625" customWidth="1"/>
    <col min="6661" max="6661" width="2.85546875" customWidth="1"/>
    <col min="6662" max="6662" width="23.7109375" customWidth="1"/>
    <col min="6663" max="6663" width="3" customWidth="1"/>
    <col min="6664" max="6664" width="22.7109375" customWidth="1"/>
    <col min="6665" max="6666" width="3.28515625" customWidth="1"/>
    <col min="6667" max="6667" width="2.85546875" customWidth="1"/>
    <col min="6668" max="6668" width="19.5703125" customWidth="1"/>
    <col min="6669" max="6669" width="2.7109375" customWidth="1"/>
    <col min="6670" max="6670" width="23" customWidth="1"/>
    <col min="6671" max="6671" width="3.42578125" customWidth="1"/>
    <col min="6672" max="6672" width="3.5703125" customWidth="1"/>
    <col min="6909" max="6909" width="3.7109375" customWidth="1"/>
    <col min="6910" max="6910" width="22.7109375" customWidth="1"/>
    <col min="6911" max="6911" width="3.85546875" customWidth="1"/>
    <col min="6912" max="6912" width="4" customWidth="1"/>
    <col min="6913" max="6913" width="3.5703125" customWidth="1"/>
    <col min="6914" max="6914" width="5" customWidth="1"/>
    <col min="6915" max="6915" width="4.42578125" customWidth="1"/>
    <col min="6916" max="6916" width="5.140625" customWidth="1"/>
    <col min="6917" max="6917" width="2.85546875" customWidth="1"/>
    <col min="6918" max="6918" width="23.7109375" customWidth="1"/>
    <col min="6919" max="6919" width="3" customWidth="1"/>
    <col min="6920" max="6920" width="22.7109375" customWidth="1"/>
    <col min="6921" max="6922" width="3.28515625" customWidth="1"/>
    <col min="6923" max="6923" width="2.85546875" customWidth="1"/>
    <col min="6924" max="6924" width="19.5703125" customWidth="1"/>
    <col min="6925" max="6925" width="2.7109375" customWidth="1"/>
    <col min="6926" max="6926" width="23" customWidth="1"/>
    <col min="6927" max="6927" width="3.42578125" customWidth="1"/>
    <col min="6928" max="6928" width="3.5703125" customWidth="1"/>
    <col min="7165" max="7165" width="3.7109375" customWidth="1"/>
    <col min="7166" max="7166" width="22.7109375" customWidth="1"/>
    <col min="7167" max="7167" width="3.85546875" customWidth="1"/>
    <col min="7168" max="7168" width="4" customWidth="1"/>
    <col min="7169" max="7169" width="3.5703125" customWidth="1"/>
    <col min="7170" max="7170" width="5" customWidth="1"/>
    <col min="7171" max="7171" width="4.42578125" customWidth="1"/>
    <col min="7172" max="7172" width="5.140625" customWidth="1"/>
    <col min="7173" max="7173" width="2.85546875" customWidth="1"/>
    <col min="7174" max="7174" width="23.7109375" customWidth="1"/>
    <col min="7175" max="7175" width="3" customWidth="1"/>
    <col min="7176" max="7176" width="22.7109375" customWidth="1"/>
    <col min="7177" max="7178" width="3.28515625" customWidth="1"/>
    <col min="7179" max="7179" width="2.85546875" customWidth="1"/>
    <col min="7180" max="7180" width="19.5703125" customWidth="1"/>
    <col min="7181" max="7181" width="2.7109375" customWidth="1"/>
    <col min="7182" max="7182" width="23" customWidth="1"/>
    <col min="7183" max="7183" width="3.42578125" customWidth="1"/>
    <col min="7184" max="7184" width="3.5703125" customWidth="1"/>
    <col min="7421" max="7421" width="3.7109375" customWidth="1"/>
    <col min="7422" max="7422" width="22.7109375" customWidth="1"/>
    <col min="7423" max="7423" width="3.85546875" customWidth="1"/>
    <col min="7424" max="7424" width="4" customWidth="1"/>
    <col min="7425" max="7425" width="3.5703125" customWidth="1"/>
    <col min="7426" max="7426" width="5" customWidth="1"/>
    <col min="7427" max="7427" width="4.42578125" customWidth="1"/>
    <col min="7428" max="7428" width="5.140625" customWidth="1"/>
    <col min="7429" max="7429" width="2.85546875" customWidth="1"/>
    <col min="7430" max="7430" width="23.7109375" customWidth="1"/>
    <col min="7431" max="7431" width="3" customWidth="1"/>
    <col min="7432" max="7432" width="22.7109375" customWidth="1"/>
    <col min="7433" max="7434" width="3.28515625" customWidth="1"/>
    <col min="7435" max="7435" width="2.85546875" customWidth="1"/>
    <col min="7436" max="7436" width="19.5703125" customWidth="1"/>
    <col min="7437" max="7437" width="2.7109375" customWidth="1"/>
    <col min="7438" max="7438" width="23" customWidth="1"/>
    <col min="7439" max="7439" width="3.42578125" customWidth="1"/>
    <col min="7440" max="7440" width="3.5703125" customWidth="1"/>
    <col min="7677" max="7677" width="3.7109375" customWidth="1"/>
    <col min="7678" max="7678" width="22.7109375" customWidth="1"/>
    <col min="7679" max="7679" width="3.85546875" customWidth="1"/>
    <col min="7680" max="7680" width="4" customWidth="1"/>
    <col min="7681" max="7681" width="3.5703125" customWidth="1"/>
    <col min="7682" max="7682" width="5" customWidth="1"/>
    <col min="7683" max="7683" width="4.42578125" customWidth="1"/>
    <col min="7684" max="7684" width="5.140625" customWidth="1"/>
    <col min="7685" max="7685" width="2.85546875" customWidth="1"/>
    <col min="7686" max="7686" width="23.7109375" customWidth="1"/>
    <col min="7687" max="7687" width="3" customWidth="1"/>
    <col min="7688" max="7688" width="22.7109375" customWidth="1"/>
    <col min="7689" max="7690" width="3.28515625" customWidth="1"/>
    <col min="7691" max="7691" width="2.85546875" customWidth="1"/>
    <col min="7692" max="7692" width="19.5703125" customWidth="1"/>
    <col min="7693" max="7693" width="2.7109375" customWidth="1"/>
    <col min="7694" max="7694" width="23" customWidth="1"/>
    <col min="7695" max="7695" width="3.42578125" customWidth="1"/>
    <col min="7696" max="7696" width="3.5703125" customWidth="1"/>
    <col min="7933" max="7933" width="3.7109375" customWidth="1"/>
    <col min="7934" max="7934" width="22.7109375" customWidth="1"/>
    <col min="7935" max="7935" width="3.85546875" customWidth="1"/>
    <col min="7936" max="7936" width="4" customWidth="1"/>
    <col min="7937" max="7937" width="3.5703125" customWidth="1"/>
    <col min="7938" max="7938" width="5" customWidth="1"/>
    <col min="7939" max="7939" width="4.42578125" customWidth="1"/>
    <col min="7940" max="7940" width="5.140625" customWidth="1"/>
    <col min="7941" max="7941" width="2.85546875" customWidth="1"/>
    <col min="7942" max="7942" width="23.7109375" customWidth="1"/>
    <col min="7943" max="7943" width="3" customWidth="1"/>
    <col min="7944" max="7944" width="22.7109375" customWidth="1"/>
    <col min="7945" max="7946" width="3.28515625" customWidth="1"/>
    <col min="7947" max="7947" width="2.85546875" customWidth="1"/>
    <col min="7948" max="7948" width="19.5703125" customWidth="1"/>
    <col min="7949" max="7949" width="2.7109375" customWidth="1"/>
    <col min="7950" max="7950" width="23" customWidth="1"/>
    <col min="7951" max="7951" width="3.42578125" customWidth="1"/>
    <col min="7952" max="7952" width="3.5703125" customWidth="1"/>
    <col min="8189" max="8189" width="3.7109375" customWidth="1"/>
    <col min="8190" max="8190" width="22.7109375" customWidth="1"/>
    <col min="8191" max="8191" width="3.85546875" customWidth="1"/>
    <col min="8192" max="8192" width="4" customWidth="1"/>
    <col min="8193" max="8193" width="3.5703125" customWidth="1"/>
    <col min="8194" max="8194" width="5" customWidth="1"/>
    <col min="8195" max="8195" width="4.42578125" customWidth="1"/>
    <col min="8196" max="8196" width="5.140625" customWidth="1"/>
    <col min="8197" max="8197" width="2.85546875" customWidth="1"/>
    <col min="8198" max="8198" width="23.7109375" customWidth="1"/>
    <col min="8199" max="8199" width="3" customWidth="1"/>
    <col min="8200" max="8200" width="22.7109375" customWidth="1"/>
    <col min="8201" max="8202" width="3.28515625" customWidth="1"/>
    <col min="8203" max="8203" width="2.85546875" customWidth="1"/>
    <col min="8204" max="8204" width="19.5703125" customWidth="1"/>
    <col min="8205" max="8205" width="2.7109375" customWidth="1"/>
    <col min="8206" max="8206" width="23" customWidth="1"/>
    <col min="8207" max="8207" width="3.42578125" customWidth="1"/>
    <col min="8208" max="8208" width="3.5703125" customWidth="1"/>
    <col min="8445" max="8445" width="3.7109375" customWidth="1"/>
    <col min="8446" max="8446" width="22.7109375" customWidth="1"/>
    <col min="8447" max="8447" width="3.85546875" customWidth="1"/>
    <col min="8448" max="8448" width="4" customWidth="1"/>
    <col min="8449" max="8449" width="3.5703125" customWidth="1"/>
    <col min="8450" max="8450" width="5" customWidth="1"/>
    <col min="8451" max="8451" width="4.42578125" customWidth="1"/>
    <col min="8452" max="8452" width="5.140625" customWidth="1"/>
    <col min="8453" max="8453" width="2.85546875" customWidth="1"/>
    <col min="8454" max="8454" width="23.7109375" customWidth="1"/>
    <col min="8455" max="8455" width="3" customWidth="1"/>
    <col min="8456" max="8456" width="22.7109375" customWidth="1"/>
    <col min="8457" max="8458" width="3.28515625" customWidth="1"/>
    <col min="8459" max="8459" width="2.85546875" customWidth="1"/>
    <col min="8460" max="8460" width="19.5703125" customWidth="1"/>
    <col min="8461" max="8461" width="2.7109375" customWidth="1"/>
    <col min="8462" max="8462" width="23" customWidth="1"/>
    <col min="8463" max="8463" width="3.42578125" customWidth="1"/>
    <col min="8464" max="8464" width="3.5703125" customWidth="1"/>
    <col min="8701" max="8701" width="3.7109375" customWidth="1"/>
    <col min="8702" max="8702" width="22.7109375" customWidth="1"/>
    <col min="8703" max="8703" width="3.85546875" customWidth="1"/>
    <col min="8704" max="8704" width="4" customWidth="1"/>
    <col min="8705" max="8705" width="3.5703125" customWidth="1"/>
    <col min="8706" max="8706" width="5" customWidth="1"/>
    <col min="8707" max="8707" width="4.42578125" customWidth="1"/>
    <col min="8708" max="8708" width="5.140625" customWidth="1"/>
    <col min="8709" max="8709" width="2.85546875" customWidth="1"/>
    <col min="8710" max="8710" width="23.7109375" customWidth="1"/>
    <col min="8711" max="8711" width="3" customWidth="1"/>
    <col min="8712" max="8712" width="22.7109375" customWidth="1"/>
    <col min="8713" max="8714" width="3.28515625" customWidth="1"/>
    <col min="8715" max="8715" width="2.85546875" customWidth="1"/>
    <col min="8716" max="8716" width="19.5703125" customWidth="1"/>
    <col min="8717" max="8717" width="2.7109375" customWidth="1"/>
    <col min="8718" max="8718" width="23" customWidth="1"/>
    <col min="8719" max="8719" width="3.42578125" customWidth="1"/>
    <col min="8720" max="8720" width="3.5703125" customWidth="1"/>
    <col min="8957" max="8957" width="3.7109375" customWidth="1"/>
    <col min="8958" max="8958" width="22.7109375" customWidth="1"/>
    <col min="8959" max="8959" width="3.85546875" customWidth="1"/>
    <col min="8960" max="8960" width="4" customWidth="1"/>
    <col min="8961" max="8961" width="3.5703125" customWidth="1"/>
    <col min="8962" max="8962" width="5" customWidth="1"/>
    <col min="8963" max="8963" width="4.42578125" customWidth="1"/>
    <col min="8964" max="8964" width="5.140625" customWidth="1"/>
    <col min="8965" max="8965" width="2.85546875" customWidth="1"/>
    <col min="8966" max="8966" width="23.7109375" customWidth="1"/>
    <col min="8967" max="8967" width="3" customWidth="1"/>
    <col min="8968" max="8968" width="22.7109375" customWidth="1"/>
    <col min="8969" max="8970" width="3.28515625" customWidth="1"/>
    <col min="8971" max="8971" width="2.85546875" customWidth="1"/>
    <col min="8972" max="8972" width="19.5703125" customWidth="1"/>
    <col min="8973" max="8973" width="2.7109375" customWidth="1"/>
    <col min="8974" max="8974" width="23" customWidth="1"/>
    <col min="8975" max="8975" width="3.42578125" customWidth="1"/>
    <col min="8976" max="8976" width="3.5703125" customWidth="1"/>
    <col min="9213" max="9213" width="3.7109375" customWidth="1"/>
    <col min="9214" max="9214" width="22.7109375" customWidth="1"/>
    <col min="9215" max="9215" width="3.85546875" customWidth="1"/>
    <col min="9216" max="9216" width="4" customWidth="1"/>
    <col min="9217" max="9217" width="3.5703125" customWidth="1"/>
    <col min="9218" max="9218" width="5" customWidth="1"/>
    <col min="9219" max="9219" width="4.42578125" customWidth="1"/>
    <col min="9220" max="9220" width="5.140625" customWidth="1"/>
    <col min="9221" max="9221" width="2.85546875" customWidth="1"/>
    <col min="9222" max="9222" width="23.7109375" customWidth="1"/>
    <col min="9223" max="9223" width="3" customWidth="1"/>
    <col min="9224" max="9224" width="22.7109375" customWidth="1"/>
    <col min="9225" max="9226" width="3.28515625" customWidth="1"/>
    <col min="9227" max="9227" width="2.85546875" customWidth="1"/>
    <col min="9228" max="9228" width="19.5703125" customWidth="1"/>
    <col min="9229" max="9229" width="2.7109375" customWidth="1"/>
    <col min="9230" max="9230" width="23" customWidth="1"/>
    <col min="9231" max="9231" width="3.42578125" customWidth="1"/>
    <col min="9232" max="9232" width="3.5703125" customWidth="1"/>
    <col min="9469" max="9469" width="3.7109375" customWidth="1"/>
    <col min="9470" max="9470" width="22.7109375" customWidth="1"/>
    <col min="9471" max="9471" width="3.85546875" customWidth="1"/>
    <col min="9472" max="9472" width="4" customWidth="1"/>
    <col min="9473" max="9473" width="3.5703125" customWidth="1"/>
    <col min="9474" max="9474" width="5" customWidth="1"/>
    <col min="9475" max="9475" width="4.42578125" customWidth="1"/>
    <col min="9476" max="9476" width="5.140625" customWidth="1"/>
    <col min="9477" max="9477" width="2.85546875" customWidth="1"/>
    <col min="9478" max="9478" width="23.7109375" customWidth="1"/>
    <col min="9479" max="9479" width="3" customWidth="1"/>
    <col min="9480" max="9480" width="22.7109375" customWidth="1"/>
    <col min="9481" max="9482" width="3.28515625" customWidth="1"/>
    <col min="9483" max="9483" width="2.85546875" customWidth="1"/>
    <col min="9484" max="9484" width="19.5703125" customWidth="1"/>
    <col min="9485" max="9485" width="2.7109375" customWidth="1"/>
    <col min="9486" max="9486" width="23" customWidth="1"/>
    <col min="9487" max="9487" width="3.42578125" customWidth="1"/>
    <col min="9488" max="9488" width="3.5703125" customWidth="1"/>
    <col min="9725" max="9725" width="3.7109375" customWidth="1"/>
    <col min="9726" max="9726" width="22.7109375" customWidth="1"/>
    <col min="9727" max="9727" width="3.85546875" customWidth="1"/>
    <col min="9728" max="9728" width="4" customWidth="1"/>
    <col min="9729" max="9729" width="3.5703125" customWidth="1"/>
    <col min="9730" max="9730" width="5" customWidth="1"/>
    <col min="9731" max="9731" width="4.42578125" customWidth="1"/>
    <col min="9732" max="9732" width="5.140625" customWidth="1"/>
    <col min="9733" max="9733" width="2.85546875" customWidth="1"/>
    <col min="9734" max="9734" width="23.7109375" customWidth="1"/>
    <col min="9735" max="9735" width="3" customWidth="1"/>
    <col min="9736" max="9736" width="22.7109375" customWidth="1"/>
    <col min="9737" max="9738" width="3.28515625" customWidth="1"/>
    <col min="9739" max="9739" width="2.85546875" customWidth="1"/>
    <col min="9740" max="9740" width="19.5703125" customWidth="1"/>
    <col min="9741" max="9741" width="2.7109375" customWidth="1"/>
    <col min="9742" max="9742" width="23" customWidth="1"/>
    <col min="9743" max="9743" width="3.42578125" customWidth="1"/>
    <col min="9744" max="9744" width="3.5703125" customWidth="1"/>
    <col min="9981" max="9981" width="3.7109375" customWidth="1"/>
    <col min="9982" max="9982" width="22.7109375" customWidth="1"/>
    <col min="9983" max="9983" width="3.85546875" customWidth="1"/>
    <col min="9984" max="9984" width="4" customWidth="1"/>
    <col min="9985" max="9985" width="3.5703125" customWidth="1"/>
    <col min="9986" max="9986" width="5" customWidth="1"/>
    <col min="9987" max="9987" width="4.42578125" customWidth="1"/>
    <col min="9988" max="9988" width="5.140625" customWidth="1"/>
    <col min="9989" max="9989" width="2.85546875" customWidth="1"/>
    <col min="9990" max="9990" width="23.7109375" customWidth="1"/>
    <col min="9991" max="9991" width="3" customWidth="1"/>
    <col min="9992" max="9992" width="22.7109375" customWidth="1"/>
    <col min="9993" max="9994" width="3.28515625" customWidth="1"/>
    <col min="9995" max="9995" width="2.85546875" customWidth="1"/>
    <col min="9996" max="9996" width="19.5703125" customWidth="1"/>
    <col min="9997" max="9997" width="2.7109375" customWidth="1"/>
    <col min="9998" max="9998" width="23" customWidth="1"/>
    <col min="9999" max="9999" width="3.42578125" customWidth="1"/>
    <col min="10000" max="10000" width="3.5703125" customWidth="1"/>
    <col min="10237" max="10237" width="3.7109375" customWidth="1"/>
    <col min="10238" max="10238" width="22.7109375" customWidth="1"/>
    <col min="10239" max="10239" width="3.85546875" customWidth="1"/>
    <col min="10240" max="10240" width="4" customWidth="1"/>
    <col min="10241" max="10241" width="3.5703125" customWidth="1"/>
    <col min="10242" max="10242" width="5" customWidth="1"/>
    <col min="10243" max="10243" width="4.42578125" customWidth="1"/>
    <col min="10244" max="10244" width="5.140625" customWidth="1"/>
    <col min="10245" max="10245" width="2.85546875" customWidth="1"/>
    <col min="10246" max="10246" width="23.7109375" customWidth="1"/>
    <col min="10247" max="10247" width="3" customWidth="1"/>
    <col min="10248" max="10248" width="22.7109375" customWidth="1"/>
    <col min="10249" max="10250" width="3.28515625" customWidth="1"/>
    <col min="10251" max="10251" width="2.85546875" customWidth="1"/>
    <col min="10252" max="10252" width="19.5703125" customWidth="1"/>
    <col min="10253" max="10253" width="2.7109375" customWidth="1"/>
    <col min="10254" max="10254" width="23" customWidth="1"/>
    <col min="10255" max="10255" width="3.42578125" customWidth="1"/>
    <col min="10256" max="10256" width="3.5703125" customWidth="1"/>
    <col min="10493" max="10493" width="3.7109375" customWidth="1"/>
    <col min="10494" max="10494" width="22.7109375" customWidth="1"/>
    <col min="10495" max="10495" width="3.85546875" customWidth="1"/>
    <col min="10496" max="10496" width="4" customWidth="1"/>
    <col min="10497" max="10497" width="3.5703125" customWidth="1"/>
    <col min="10498" max="10498" width="5" customWidth="1"/>
    <col min="10499" max="10499" width="4.42578125" customWidth="1"/>
    <col min="10500" max="10500" width="5.140625" customWidth="1"/>
    <col min="10501" max="10501" width="2.85546875" customWidth="1"/>
    <col min="10502" max="10502" width="23.7109375" customWidth="1"/>
    <col min="10503" max="10503" width="3" customWidth="1"/>
    <col min="10504" max="10504" width="22.7109375" customWidth="1"/>
    <col min="10505" max="10506" width="3.28515625" customWidth="1"/>
    <col min="10507" max="10507" width="2.85546875" customWidth="1"/>
    <col min="10508" max="10508" width="19.5703125" customWidth="1"/>
    <col min="10509" max="10509" width="2.7109375" customWidth="1"/>
    <col min="10510" max="10510" width="23" customWidth="1"/>
    <col min="10511" max="10511" width="3.42578125" customWidth="1"/>
    <col min="10512" max="10512" width="3.5703125" customWidth="1"/>
    <col min="10749" max="10749" width="3.7109375" customWidth="1"/>
    <col min="10750" max="10750" width="22.7109375" customWidth="1"/>
    <col min="10751" max="10751" width="3.85546875" customWidth="1"/>
    <col min="10752" max="10752" width="4" customWidth="1"/>
    <col min="10753" max="10753" width="3.5703125" customWidth="1"/>
    <col min="10754" max="10754" width="5" customWidth="1"/>
    <col min="10755" max="10755" width="4.42578125" customWidth="1"/>
    <col min="10756" max="10756" width="5.140625" customWidth="1"/>
    <col min="10757" max="10757" width="2.85546875" customWidth="1"/>
    <col min="10758" max="10758" width="23.7109375" customWidth="1"/>
    <col min="10759" max="10759" width="3" customWidth="1"/>
    <col min="10760" max="10760" width="22.7109375" customWidth="1"/>
    <col min="10761" max="10762" width="3.28515625" customWidth="1"/>
    <col min="10763" max="10763" width="2.85546875" customWidth="1"/>
    <col min="10764" max="10764" width="19.5703125" customWidth="1"/>
    <col min="10765" max="10765" width="2.7109375" customWidth="1"/>
    <col min="10766" max="10766" width="23" customWidth="1"/>
    <col min="10767" max="10767" width="3.42578125" customWidth="1"/>
    <col min="10768" max="10768" width="3.5703125" customWidth="1"/>
    <col min="11005" max="11005" width="3.7109375" customWidth="1"/>
    <col min="11006" max="11006" width="22.7109375" customWidth="1"/>
    <col min="11007" max="11007" width="3.85546875" customWidth="1"/>
    <col min="11008" max="11008" width="4" customWidth="1"/>
    <col min="11009" max="11009" width="3.5703125" customWidth="1"/>
    <col min="11010" max="11010" width="5" customWidth="1"/>
    <col min="11011" max="11011" width="4.42578125" customWidth="1"/>
    <col min="11012" max="11012" width="5.140625" customWidth="1"/>
    <col min="11013" max="11013" width="2.85546875" customWidth="1"/>
    <col min="11014" max="11014" width="23.7109375" customWidth="1"/>
    <col min="11015" max="11015" width="3" customWidth="1"/>
    <col min="11016" max="11016" width="22.7109375" customWidth="1"/>
    <col min="11017" max="11018" width="3.28515625" customWidth="1"/>
    <col min="11019" max="11019" width="2.85546875" customWidth="1"/>
    <col min="11020" max="11020" width="19.5703125" customWidth="1"/>
    <col min="11021" max="11021" width="2.7109375" customWidth="1"/>
    <col min="11022" max="11022" width="23" customWidth="1"/>
    <col min="11023" max="11023" width="3.42578125" customWidth="1"/>
    <col min="11024" max="11024" width="3.5703125" customWidth="1"/>
    <col min="11261" max="11261" width="3.7109375" customWidth="1"/>
    <col min="11262" max="11262" width="22.7109375" customWidth="1"/>
    <col min="11263" max="11263" width="3.85546875" customWidth="1"/>
    <col min="11264" max="11264" width="4" customWidth="1"/>
    <col min="11265" max="11265" width="3.5703125" customWidth="1"/>
    <col min="11266" max="11266" width="5" customWidth="1"/>
    <col min="11267" max="11267" width="4.42578125" customWidth="1"/>
    <col min="11268" max="11268" width="5.140625" customWidth="1"/>
    <col min="11269" max="11269" width="2.85546875" customWidth="1"/>
    <col min="11270" max="11270" width="23.7109375" customWidth="1"/>
    <col min="11271" max="11271" width="3" customWidth="1"/>
    <col min="11272" max="11272" width="22.7109375" customWidth="1"/>
    <col min="11273" max="11274" width="3.28515625" customWidth="1"/>
    <col min="11275" max="11275" width="2.85546875" customWidth="1"/>
    <col min="11276" max="11276" width="19.5703125" customWidth="1"/>
    <col min="11277" max="11277" width="2.7109375" customWidth="1"/>
    <col min="11278" max="11278" width="23" customWidth="1"/>
    <col min="11279" max="11279" width="3.42578125" customWidth="1"/>
    <col min="11280" max="11280" width="3.5703125" customWidth="1"/>
    <col min="11517" max="11517" width="3.7109375" customWidth="1"/>
    <col min="11518" max="11518" width="22.7109375" customWidth="1"/>
    <col min="11519" max="11519" width="3.85546875" customWidth="1"/>
    <col min="11520" max="11520" width="4" customWidth="1"/>
    <col min="11521" max="11521" width="3.5703125" customWidth="1"/>
    <col min="11522" max="11522" width="5" customWidth="1"/>
    <col min="11523" max="11523" width="4.42578125" customWidth="1"/>
    <col min="11524" max="11524" width="5.140625" customWidth="1"/>
    <col min="11525" max="11525" width="2.85546875" customWidth="1"/>
    <col min="11526" max="11526" width="23.7109375" customWidth="1"/>
    <col min="11527" max="11527" width="3" customWidth="1"/>
    <col min="11528" max="11528" width="22.7109375" customWidth="1"/>
    <col min="11529" max="11530" width="3.28515625" customWidth="1"/>
    <col min="11531" max="11531" width="2.85546875" customWidth="1"/>
    <col min="11532" max="11532" width="19.5703125" customWidth="1"/>
    <col min="11533" max="11533" width="2.7109375" customWidth="1"/>
    <col min="11534" max="11534" width="23" customWidth="1"/>
    <col min="11535" max="11535" width="3.42578125" customWidth="1"/>
    <col min="11536" max="11536" width="3.5703125" customWidth="1"/>
    <col min="11773" max="11773" width="3.7109375" customWidth="1"/>
    <col min="11774" max="11774" width="22.7109375" customWidth="1"/>
    <col min="11775" max="11775" width="3.85546875" customWidth="1"/>
    <col min="11776" max="11776" width="4" customWidth="1"/>
    <col min="11777" max="11777" width="3.5703125" customWidth="1"/>
    <col min="11778" max="11778" width="5" customWidth="1"/>
    <col min="11779" max="11779" width="4.42578125" customWidth="1"/>
    <col min="11780" max="11780" width="5.140625" customWidth="1"/>
    <col min="11781" max="11781" width="2.85546875" customWidth="1"/>
    <col min="11782" max="11782" width="23.7109375" customWidth="1"/>
    <col min="11783" max="11783" width="3" customWidth="1"/>
    <col min="11784" max="11784" width="22.7109375" customWidth="1"/>
    <col min="11785" max="11786" width="3.28515625" customWidth="1"/>
    <col min="11787" max="11787" width="2.85546875" customWidth="1"/>
    <col min="11788" max="11788" width="19.5703125" customWidth="1"/>
    <col min="11789" max="11789" width="2.7109375" customWidth="1"/>
    <col min="11790" max="11790" width="23" customWidth="1"/>
    <col min="11791" max="11791" width="3.42578125" customWidth="1"/>
    <col min="11792" max="11792" width="3.5703125" customWidth="1"/>
    <col min="12029" max="12029" width="3.7109375" customWidth="1"/>
    <col min="12030" max="12030" width="22.7109375" customWidth="1"/>
    <col min="12031" max="12031" width="3.85546875" customWidth="1"/>
    <col min="12032" max="12032" width="4" customWidth="1"/>
    <col min="12033" max="12033" width="3.5703125" customWidth="1"/>
    <col min="12034" max="12034" width="5" customWidth="1"/>
    <col min="12035" max="12035" width="4.42578125" customWidth="1"/>
    <col min="12036" max="12036" width="5.140625" customWidth="1"/>
    <col min="12037" max="12037" width="2.85546875" customWidth="1"/>
    <col min="12038" max="12038" width="23.7109375" customWidth="1"/>
    <col min="12039" max="12039" width="3" customWidth="1"/>
    <col min="12040" max="12040" width="22.7109375" customWidth="1"/>
    <col min="12041" max="12042" width="3.28515625" customWidth="1"/>
    <col min="12043" max="12043" width="2.85546875" customWidth="1"/>
    <col min="12044" max="12044" width="19.5703125" customWidth="1"/>
    <col min="12045" max="12045" width="2.7109375" customWidth="1"/>
    <col min="12046" max="12046" width="23" customWidth="1"/>
    <col min="12047" max="12047" width="3.42578125" customWidth="1"/>
    <col min="12048" max="12048" width="3.5703125" customWidth="1"/>
    <col min="12285" max="12285" width="3.7109375" customWidth="1"/>
    <col min="12286" max="12286" width="22.7109375" customWidth="1"/>
    <col min="12287" max="12287" width="3.85546875" customWidth="1"/>
    <col min="12288" max="12288" width="4" customWidth="1"/>
    <col min="12289" max="12289" width="3.5703125" customWidth="1"/>
    <col min="12290" max="12290" width="5" customWidth="1"/>
    <col min="12291" max="12291" width="4.42578125" customWidth="1"/>
    <col min="12292" max="12292" width="5.140625" customWidth="1"/>
    <col min="12293" max="12293" width="2.85546875" customWidth="1"/>
    <col min="12294" max="12294" width="23.7109375" customWidth="1"/>
    <col min="12295" max="12295" width="3" customWidth="1"/>
    <col min="12296" max="12296" width="22.7109375" customWidth="1"/>
    <col min="12297" max="12298" width="3.28515625" customWidth="1"/>
    <col min="12299" max="12299" width="2.85546875" customWidth="1"/>
    <col min="12300" max="12300" width="19.5703125" customWidth="1"/>
    <col min="12301" max="12301" width="2.7109375" customWidth="1"/>
    <col min="12302" max="12302" width="23" customWidth="1"/>
    <col min="12303" max="12303" width="3.42578125" customWidth="1"/>
    <col min="12304" max="12304" width="3.5703125" customWidth="1"/>
    <col min="12541" max="12541" width="3.7109375" customWidth="1"/>
    <col min="12542" max="12542" width="22.7109375" customWidth="1"/>
    <col min="12543" max="12543" width="3.85546875" customWidth="1"/>
    <col min="12544" max="12544" width="4" customWidth="1"/>
    <col min="12545" max="12545" width="3.5703125" customWidth="1"/>
    <col min="12546" max="12546" width="5" customWidth="1"/>
    <col min="12547" max="12547" width="4.42578125" customWidth="1"/>
    <col min="12548" max="12548" width="5.140625" customWidth="1"/>
    <col min="12549" max="12549" width="2.85546875" customWidth="1"/>
    <col min="12550" max="12550" width="23.7109375" customWidth="1"/>
    <col min="12551" max="12551" width="3" customWidth="1"/>
    <col min="12552" max="12552" width="22.7109375" customWidth="1"/>
    <col min="12553" max="12554" width="3.28515625" customWidth="1"/>
    <col min="12555" max="12555" width="2.85546875" customWidth="1"/>
    <col min="12556" max="12556" width="19.5703125" customWidth="1"/>
    <col min="12557" max="12557" width="2.7109375" customWidth="1"/>
    <col min="12558" max="12558" width="23" customWidth="1"/>
    <col min="12559" max="12559" width="3.42578125" customWidth="1"/>
    <col min="12560" max="12560" width="3.5703125" customWidth="1"/>
    <col min="12797" max="12797" width="3.7109375" customWidth="1"/>
    <col min="12798" max="12798" width="22.7109375" customWidth="1"/>
    <col min="12799" max="12799" width="3.85546875" customWidth="1"/>
    <col min="12800" max="12800" width="4" customWidth="1"/>
    <col min="12801" max="12801" width="3.5703125" customWidth="1"/>
    <col min="12802" max="12802" width="5" customWidth="1"/>
    <col min="12803" max="12803" width="4.42578125" customWidth="1"/>
    <col min="12804" max="12804" width="5.140625" customWidth="1"/>
    <col min="12805" max="12805" width="2.85546875" customWidth="1"/>
    <col min="12806" max="12806" width="23.7109375" customWidth="1"/>
    <col min="12807" max="12807" width="3" customWidth="1"/>
    <col min="12808" max="12808" width="22.7109375" customWidth="1"/>
    <col min="12809" max="12810" width="3.28515625" customWidth="1"/>
    <col min="12811" max="12811" width="2.85546875" customWidth="1"/>
    <col min="12812" max="12812" width="19.5703125" customWidth="1"/>
    <col min="12813" max="12813" width="2.7109375" customWidth="1"/>
    <col min="12814" max="12814" width="23" customWidth="1"/>
    <col min="12815" max="12815" width="3.42578125" customWidth="1"/>
    <col min="12816" max="12816" width="3.5703125" customWidth="1"/>
    <col min="13053" max="13053" width="3.7109375" customWidth="1"/>
    <col min="13054" max="13054" width="22.7109375" customWidth="1"/>
    <col min="13055" max="13055" width="3.85546875" customWidth="1"/>
    <col min="13056" max="13056" width="4" customWidth="1"/>
    <col min="13057" max="13057" width="3.5703125" customWidth="1"/>
    <col min="13058" max="13058" width="5" customWidth="1"/>
    <col min="13059" max="13059" width="4.42578125" customWidth="1"/>
    <col min="13060" max="13060" width="5.140625" customWidth="1"/>
    <col min="13061" max="13061" width="2.85546875" customWidth="1"/>
    <col min="13062" max="13062" width="23.7109375" customWidth="1"/>
    <col min="13063" max="13063" width="3" customWidth="1"/>
    <col min="13064" max="13064" width="22.7109375" customWidth="1"/>
    <col min="13065" max="13066" width="3.28515625" customWidth="1"/>
    <col min="13067" max="13067" width="2.85546875" customWidth="1"/>
    <col min="13068" max="13068" width="19.5703125" customWidth="1"/>
    <col min="13069" max="13069" width="2.7109375" customWidth="1"/>
    <col min="13070" max="13070" width="23" customWidth="1"/>
    <col min="13071" max="13071" width="3.42578125" customWidth="1"/>
    <col min="13072" max="13072" width="3.5703125" customWidth="1"/>
    <col min="13309" max="13309" width="3.7109375" customWidth="1"/>
    <col min="13310" max="13310" width="22.7109375" customWidth="1"/>
    <col min="13311" max="13311" width="3.85546875" customWidth="1"/>
    <col min="13312" max="13312" width="4" customWidth="1"/>
    <col min="13313" max="13313" width="3.5703125" customWidth="1"/>
    <col min="13314" max="13314" width="5" customWidth="1"/>
    <col min="13315" max="13315" width="4.42578125" customWidth="1"/>
    <col min="13316" max="13316" width="5.140625" customWidth="1"/>
    <col min="13317" max="13317" width="2.85546875" customWidth="1"/>
    <col min="13318" max="13318" width="23.7109375" customWidth="1"/>
    <col min="13319" max="13319" width="3" customWidth="1"/>
    <col min="13320" max="13320" width="22.7109375" customWidth="1"/>
    <col min="13321" max="13322" width="3.28515625" customWidth="1"/>
    <col min="13323" max="13323" width="2.85546875" customWidth="1"/>
    <col min="13324" max="13324" width="19.5703125" customWidth="1"/>
    <col min="13325" max="13325" width="2.7109375" customWidth="1"/>
    <col min="13326" max="13326" width="23" customWidth="1"/>
    <col min="13327" max="13327" width="3.42578125" customWidth="1"/>
    <col min="13328" max="13328" width="3.5703125" customWidth="1"/>
    <col min="13565" max="13565" width="3.7109375" customWidth="1"/>
    <col min="13566" max="13566" width="22.7109375" customWidth="1"/>
    <col min="13567" max="13567" width="3.85546875" customWidth="1"/>
    <col min="13568" max="13568" width="4" customWidth="1"/>
    <col min="13569" max="13569" width="3.5703125" customWidth="1"/>
    <col min="13570" max="13570" width="5" customWidth="1"/>
    <col min="13571" max="13571" width="4.42578125" customWidth="1"/>
    <col min="13572" max="13572" width="5.140625" customWidth="1"/>
    <col min="13573" max="13573" width="2.85546875" customWidth="1"/>
    <col min="13574" max="13574" width="23.7109375" customWidth="1"/>
    <col min="13575" max="13575" width="3" customWidth="1"/>
    <col min="13576" max="13576" width="22.7109375" customWidth="1"/>
    <col min="13577" max="13578" width="3.28515625" customWidth="1"/>
    <col min="13579" max="13579" width="2.85546875" customWidth="1"/>
    <col min="13580" max="13580" width="19.5703125" customWidth="1"/>
    <col min="13581" max="13581" width="2.7109375" customWidth="1"/>
    <col min="13582" max="13582" width="23" customWidth="1"/>
    <col min="13583" max="13583" width="3.42578125" customWidth="1"/>
    <col min="13584" max="13584" width="3.5703125" customWidth="1"/>
    <col min="13821" max="13821" width="3.7109375" customWidth="1"/>
    <col min="13822" max="13822" width="22.7109375" customWidth="1"/>
    <col min="13823" max="13823" width="3.85546875" customWidth="1"/>
    <col min="13824" max="13824" width="4" customWidth="1"/>
    <col min="13825" max="13825" width="3.5703125" customWidth="1"/>
    <col min="13826" max="13826" width="5" customWidth="1"/>
    <col min="13827" max="13827" width="4.42578125" customWidth="1"/>
    <col min="13828" max="13828" width="5.140625" customWidth="1"/>
    <col min="13829" max="13829" width="2.85546875" customWidth="1"/>
    <col min="13830" max="13830" width="23.7109375" customWidth="1"/>
    <col min="13831" max="13831" width="3" customWidth="1"/>
    <col min="13832" max="13832" width="22.7109375" customWidth="1"/>
    <col min="13833" max="13834" width="3.28515625" customWidth="1"/>
    <col min="13835" max="13835" width="2.85546875" customWidth="1"/>
    <col min="13836" max="13836" width="19.5703125" customWidth="1"/>
    <col min="13837" max="13837" width="2.7109375" customWidth="1"/>
    <col min="13838" max="13838" width="23" customWidth="1"/>
    <col min="13839" max="13839" width="3.42578125" customWidth="1"/>
    <col min="13840" max="13840" width="3.5703125" customWidth="1"/>
    <col min="14077" max="14077" width="3.7109375" customWidth="1"/>
    <col min="14078" max="14078" width="22.7109375" customWidth="1"/>
    <col min="14079" max="14079" width="3.85546875" customWidth="1"/>
    <col min="14080" max="14080" width="4" customWidth="1"/>
    <col min="14081" max="14081" width="3.5703125" customWidth="1"/>
    <col min="14082" max="14082" width="5" customWidth="1"/>
    <col min="14083" max="14083" width="4.42578125" customWidth="1"/>
    <col min="14084" max="14084" width="5.140625" customWidth="1"/>
    <col min="14085" max="14085" width="2.85546875" customWidth="1"/>
    <col min="14086" max="14086" width="23.7109375" customWidth="1"/>
    <col min="14087" max="14087" width="3" customWidth="1"/>
    <col min="14088" max="14088" width="22.7109375" customWidth="1"/>
    <col min="14089" max="14090" width="3.28515625" customWidth="1"/>
    <col min="14091" max="14091" width="2.85546875" customWidth="1"/>
    <col min="14092" max="14092" width="19.5703125" customWidth="1"/>
    <col min="14093" max="14093" width="2.7109375" customWidth="1"/>
    <col min="14094" max="14094" width="23" customWidth="1"/>
    <col min="14095" max="14095" width="3.42578125" customWidth="1"/>
    <col min="14096" max="14096" width="3.5703125" customWidth="1"/>
    <col min="14333" max="14333" width="3.7109375" customWidth="1"/>
    <col min="14334" max="14334" width="22.7109375" customWidth="1"/>
    <col min="14335" max="14335" width="3.85546875" customWidth="1"/>
    <col min="14336" max="14336" width="4" customWidth="1"/>
    <col min="14337" max="14337" width="3.5703125" customWidth="1"/>
    <col min="14338" max="14338" width="5" customWidth="1"/>
    <col min="14339" max="14339" width="4.42578125" customWidth="1"/>
    <col min="14340" max="14340" width="5.140625" customWidth="1"/>
    <col min="14341" max="14341" width="2.85546875" customWidth="1"/>
    <col min="14342" max="14342" width="23.7109375" customWidth="1"/>
    <col min="14343" max="14343" width="3" customWidth="1"/>
    <col min="14344" max="14344" width="22.7109375" customWidth="1"/>
    <col min="14345" max="14346" width="3.28515625" customWidth="1"/>
    <col min="14347" max="14347" width="2.85546875" customWidth="1"/>
    <col min="14348" max="14348" width="19.5703125" customWidth="1"/>
    <col min="14349" max="14349" width="2.7109375" customWidth="1"/>
    <col min="14350" max="14350" width="23" customWidth="1"/>
    <col min="14351" max="14351" width="3.42578125" customWidth="1"/>
    <col min="14352" max="14352" width="3.5703125" customWidth="1"/>
    <col min="14589" max="14589" width="3.7109375" customWidth="1"/>
    <col min="14590" max="14590" width="22.7109375" customWidth="1"/>
    <col min="14591" max="14591" width="3.85546875" customWidth="1"/>
    <col min="14592" max="14592" width="4" customWidth="1"/>
    <col min="14593" max="14593" width="3.5703125" customWidth="1"/>
    <col min="14594" max="14594" width="5" customWidth="1"/>
    <col min="14595" max="14595" width="4.42578125" customWidth="1"/>
    <col min="14596" max="14596" width="5.140625" customWidth="1"/>
    <col min="14597" max="14597" width="2.85546875" customWidth="1"/>
    <col min="14598" max="14598" width="23.7109375" customWidth="1"/>
    <col min="14599" max="14599" width="3" customWidth="1"/>
    <col min="14600" max="14600" width="22.7109375" customWidth="1"/>
    <col min="14601" max="14602" width="3.28515625" customWidth="1"/>
    <col min="14603" max="14603" width="2.85546875" customWidth="1"/>
    <col min="14604" max="14604" width="19.5703125" customWidth="1"/>
    <col min="14605" max="14605" width="2.7109375" customWidth="1"/>
    <col min="14606" max="14606" width="23" customWidth="1"/>
    <col min="14607" max="14607" width="3.42578125" customWidth="1"/>
    <col min="14608" max="14608" width="3.5703125" customWidth="1"/>
    <col min="14845" max="14845" width="3.7109375" customWidth="1"/>
    <col min="14846" max="14846" width="22.7109375" customWidth="1"/>
    <col min="14847" max="14847" width="3.85546875" customWidth="1"/>
    <col min="14848" max="14848" width="4" customWidth="1"/>
    <col min="14849" max="14849" width="3.5703125" customWidth="1"/>
    <col min="14850" max="14850" width="5" customWidth="1"/>
    <col min="14851" max="14851" width="4.42578125" customWidth="1"/>
    <col min="14852" max="14852" width="5.140625" customWidth="1"/>
    <col min="14853" max="14853" width="2.85546875" customWidth="1"/>
    <col min="14854" max="14854" width="23.7109375" customWidth="1"/>
    <col min="14855" max="14855" width="3" customWidth="1"/>
    <col min="14856" max="14856" width="22.7109375" customWidth="1"/>
    <col min="14857" max="14858" width="3.28515625" customWidth="1"/>
    <col min="14859" max="14859" width="2.85546875" customWidth="1"/>
    <col min="14860" max="14860" width="19.5703125" customWidth="1"/>
    <col min="14861" max="14861" width="2.7109375" customWidth="1"/>
    <col min="14862" max="14862" width="23" customWidth="1"/>
    <col min="14863" max="14863" width="3.42578125" customWidth="1"/>
    <col min="14864" max="14864" width="3.5703125" customWidth="1"/>
    <col min="15101" max="15101" width="3.7109375" customWidth="1"/>
    <col min="15102" max="15102" width="22.7109375" customWidth="1"/>
    <col min="15103" max="15103" width="3.85546875" customWidth="1"/>
    <col min="15104" max="15104" width="4" customWidth="1"/>
    <col min="15105" max="15105" width="3.5703125" customWidth="1"/>
    <col min="15106" max="15106" width="5" customWidth="1"/>
    <col min="15107" max="15107" width="4.42578125" customWidth="1"/>
    <col min="15108" max="15108" width="5.140625" customWidth="1"/>
    <col min="15109" max="15109" width="2.85546875" customWidth="1"/>
    <col min="15110" max="15110" width="23.7109375" customWidth="1"/>
    <col min="15111" max="15111" width="3" customWidth="1"/>
    <col min="15112" max="15112" width="22.7109375" customWidth="1"/>
    <col min="15113" max="15114" width="3.28515625" customWidth="1"/>
    <col min="15115" max="15115" width="2.85546875" customWidth="1"/>
    <col min="15116" max="15116" width="19.5703125" customWidth="1"/>
    <col min="15117" max="15117" width="2.7109375" customWidth="1"/>
    <col min="15118" max="15118" width="23" customWidth="1"/>
    <col min="15119" max="15119" width="3.42578125" customWidth="1"/>
    <col min="15120" max="15120" width="3.5703125" customWidth="1"/>
    <col min="15357" max="15357" width="3.7109375" customWidth="1"/>
    <col min="15358" max="15358" width="22.7109375" customWidth="1"/>
    <col min="15359" max="15359" width="3.85546875" customWidth="1"/>
    <col min="15360" max="15360" width="4" customWidth="1"/>
    <col min="15361" max="15361" width="3.5703125" customWidth="1"/>
    <col min="15362" max="15362" width="5" customWidth="1"/>
    <col min="15363" max="15363" width="4.42578125" customWidth="1"/>
    <col min="15364" max="15364" width="5.140625" customWidth="1"/>
    <col min="15365" max="15365" width="2.85546875" customWidth="1"/>
    <col min="15366" max="15366" width="23.7109375" customWidth="1"/>
    <col min="15367" max="15367" width="3" customWidth="1"/>
    <col min="15368" max="15368" width="22.7109375" customWidth="1"/>
    <col min="15369" max="15370" width="3.28515625" customWidth="1"/>
    <col min="15371" max="15371" width="2.85546875" customWidth="1"/>
    <col min="15372" max="15372" width="19.5703125" customWidth="1"/>
    <col min="15373" max="15373" width="2.7109375" customWidth="1"/>
    <col min="15374" max="15374" width="23" customWidth="1"/>
    <col min="15375" max="15375" width="3.42578125" customWidth="1"/>
    <col min="15376" max="15376" width="3.5703125" customWidth="1"/>
    <col min="15613" max="15613" width="3.7109375" customWidth="1"/>
    <col min="15614" max="15614" width="22.7109375" customWidth="1"/>
    <col min="15615" max="15615" width="3.85546875" customWidth="1"/>
    <col min="15616" max="15616" width="4" customWidth="1"/>
    <col min="15617" max="15617" width="3.5703125" customWidth="1"/>
    <col min="15618" max="15618" width="5" customWidth="1"/>
    <col min="15619" max="15619" width="4.42578125" customWidth="1"/>
    <col min="15620" max="15620" width="5.140625" customWidth="1"/>
    <col min="15621" max="15621" width="2.85546875" customWidth="1"/>
    <col min="15622" max="15622" width="23.7109375" customWidth="1"/>
    <col min="15623" max="15623" width="3" customWidth="1"/>
    <col min="15624" max="15624" width="22.7109375" customWidth="1"/>
    <col min="15625" max="15626" width="3.28515625" customWidth="1"/>
    <col min="15627" max="15627" width="2.85546875" customWidth="1"/>
    <col min="15628" max="15628" width="19.5703125" customWidth="1"/>
    <col min="15629" max="15629" width="2.7109375" customWidth="1"/>
    <col min="15630" max="15630" width="23" customWidth="1"/>
    <col min="15631" max="15631" width="3.42578125" customWidth="1"/>
    <col min="15632" max="15632" width="3.5703125" customWidth="1"/>
    <col min="15869" max="15869" width="3.7109375" customWidth="1"/>
    <col min="15870" max="15870" width="22.7109375" customWidth="1"/>
    <col min="15871" max="15871" width="3.85546875" customWidth="1"/>
    <col min="15872" max="15872" width="4" customWidth="1"/>
    <col min="15873" max="15873" width="3.5703125" customWidth="1"/>
    <col min="15874" max="15874" width="5" customWidth="1"/>
    <col min="15875" max="15875" width="4.42578125" customWidth="1"/>
    <col min="15876" max="15876" width="5.140625" customWidth="1"/>
    <col min="15877" max="15877" width="2.85546875" customWidth="1"/>
    <col min="15878" max="15878" width="23.7109375" customWidth="1"/>
    <col min="15879" max="15879" width="3" customWidth="1"/>
    <col min="15880" max="15880" width="22.7109375" customWidth="1"/>
    <col min="15881" max="15882" width="3.28515625" customWidth="1"/>
    <col min="15883" max="15883" width="2.85546875" customWidth="1"/>
    <col min="15884" max="15884" width="19.5703125" customWidth="1"/>
    <col min="15885" max="15885" width="2.7109375" customWidth="1"/>
    <col min="15886" max="15886" width="23" customWidth="1"/>
    <col min="15887" max="15887" width="3.42578125" customWidth="1"/>
    <col min="15888" max="15888" width="3.5703125" customWidth="1"/>
    <col min="16125" max="16125" width="3.7109375" customWidth="1"/>
    <col min="16126" max="16126" width="22.7109375" customWidth="1"/>
    <col min="16127" max="16127" width="3.85546875" customWidth="1"/>
    <col min="16128" max="16128" width="4" customWidth="1"/>
    <col min="16129" max="16129" width="3.5703125" customWidth="1"/>
    <col min="16130" max="16130" width="5" customWidth="1"/>
    <col min="16131" max="16131" width="4.42578125" customWidth="1"/>
    <col min="16132" max="16132" width="5.140625" customWidth="1"/>
    <col min="16133" max="16133" width="2.85546875" customWidth="1"/>
    <col min="16134" max="16134" width="23.7109375" customWidth="1"/>
    <col min="16135" max="16135" width="3" customWidth="1"/>
    <col min="16136" max="16136" width="22.7109375" customWidth="1"/>
    <col min="16137" max="16138" width="3.28515625" customWidth="1"/>
    <col min="16139" max="16139" width="2.85546875" customWidth="1"/>
    <col min="16140" max="16140" width="19.5703125" customWidth="1"/>
    <col min="16141" max="16141" width="2.7109375" customWidth="1"/>
    <col min="16142" max="16142" width="23" customWidth="1"/>
    <col min="16143" max="16143" width="3.42578125" customWidth="1"/>
    <col min="16144" max="16144" width="3.5703125" customWidth="1"/>
  </cols>
  <sheetData>
    <row r="5" spans="1:22" ht="30" customHeight="1">
      <c r="C5" s="1" t="s">
        <v>32</v>
      </c>
      <c r="D5" s="2"/>
      <c r="E5" s="2"/>
      <c r="F5" s="2"/>
      <c r="G5" s="2"/>
      <c r="H5" s="2"/>
      <c r="I5" s="2"/>
      <c r="J5" s="2"/>
      <c r="K5" s="2"/>
    </row>
    <row r="7" spans="1:22" s="3" customFormat="1" ht="15" customHeight="1">
      <c r="C7" s="5" t="s">
        <v>21</v>
      </c>
      <c r="D7" s="6"/>
      <c r="E7" s="6"/>
      <c r="F7" s="6"/>
      <c r="G7" s="6"/>
      <c r="H7" s="6"/>
      <c r="I7" s="6"/>
      <c r="J7" s="6"/>
      <c r="K7" s="6"/>
      <c r="L7" s="7"/>
      <c r="M7" s="7"/>
      <c r="N7" s="7"/>
      <c r="O7" s="7"/>
      <c r="P7" s="7"/>
      <c r="Q7" s="7"/>
    </row>
    <row r="8" spans="1:22" s="3" customFormat="1" ht="15" customHeight="1">
      <c r="C8" s="5" t="s">
        <v>36</v>
      </c>
      <c r="D8" s="6"/>
      <c r="E8" s="6"/>
      <c r="F8" s="6"/>
      <c r="G8" s="6"/>
      <c r="H8" s="6"/>
      <c r="I8" s="6"/>
      <c r="J8" s="6"/>
      <c r="K8" s="6"/>
      <c r="L8" s="7"/>
      <c r="M8" s="7"/>
      <c r="N8" s="7"/>
      <c r="O8" s="7"/>
      <c r="P8" s="7"/>
      <c r="Q8" s="7"/>
    </row>
    <row r="9" spans="1:22" s="3" customFormat="1" ht="15" customHeight="1">
      <c r="C9" s="5" t="s">
        <v>37</v>
      </c>
      <c r="D9" s="6"/>
      <c r="E9" s="6"/>
      <c r="F9" s="6"/>
      <c r="G9" s="6"/>
      <c r="H9" s="6"/>
      <c r="I9" s="6"/>
      <c r="J9" s="6"/>
      <c r="K9" s="6"/>
      <c r="L9" s="7"/>
      <c r="M9" s="7"/>
      <c r="N9" s="7"/>
      <c r="O9" s="7"/>
      <c r="P9" s="7"/>
      <c r="Q9" s="7"/>
    </row>
    <row r="10" spans="1:22" ht="15" customHeight="1">
      <c r="C10" s="5" t="s">
        <v>38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7"/>
    </row>
    <row r="11" spans="1:22" ht="9.75" customHeight="1">
      <c r="G11" s="3"/>
      <c r="H11" s="3"/>
      <c r="I11" s="3"/>
      <c r="J11" s="3"/>
      <c r="K11" s="3"/>
    </row>
    <row r="12" spans="1:22" s="3" customFormat="1" ht="19.5" customHeight="1">
      <c r="B12" s="70" t="s">
        <v>34</v>
      </c>
      <c r="C12" s="71"/>
      <c r="N12" s="122" t="s">
        <v>89</v>
      </c>
    </row>
    <row r="13" spans="1:22" s="3" customFormat="1" ht="18" customHeight="1" thickBot="1">
      <c r="N13" s="122" t="s">
        <v>90</v>
      </c>
    </row>
    <row r="14" spans="1:22" s="3" customFormat="1" ht="15" customHeight="1" thickBot="1">
      <c r="A14" s="59"/>
      <c r="B14" s="204" t="s">
        <v>78</v>
      </c>
      <c r="C14" s="205"/>
      <c r="D14" s="42" t="s">
        <v>2</v>
      </c>
      <c r="E14" s="42" t="s">
        <v>3</v>
      </c>
      <c r="F14" s="42" t="s">
        <v>4</v>
      </c>
      <c r="G14" s="42" t="s">
        <v>5</v>
      </c>
      <c r="H14" s="42" t="s">
        <v>6</v>
      </c>
      <c r="I14" s="42" t="s">
        <v>7</v>
      </c>
      <c r="J14" s="43" t="s">
        <v>29</v>
      </c>
      <c r="M14" s="59"/>
      <c r="N14" s="204" t="s">
        <v>79</v>
      </c>
      <c r="O14" s="205"/>
      <c r="P14" s="42" t="s">
        <v>2</v>
      </c>
      <c r="Q14" s="42" t="s">
        <v>3</v>
      </c>
      <c r="R14" s="42" t="s">
        <v>4</v>
      </c>
      <c r="S14" s="42" t="s">
        <v>5</v>
      </c>
      <c r="T14" s="42" t="s">
        <v>6</v>
      </c>
      <c r="U14" s="42" t="s">
        <v>7</v>
      </c>
      <c r="V14" s="43" t="s">
        <v>29</v>
      </c>
    </row>
    <row r="15" spans="1:22" s="3" customFormat="1" ht="15" customHeight="1">
      <c r="A15" s="10">
        <v>1</v>
      </c>
      <c r="B15" s="108" t="s">
        <v>9</v>
      </c>
      <c r="C15" s="109"/>
      <c r="D15" s="75">
        <f>COUNT(G29,H33,G38,H44,H54,G58,H63,G69)</f>
        <v>8</v>
      </c>
      <c r="E15" s="75">
        <f>IF(G29&gt;H29,1,0)+IF(H33&gt;G33,1,0)+IF(G38&gt;H38,1,0)+IF(H44&gt;G44,1,0)+IF(H54&gt;G54,1,0)+IF(G58&gt;H58,1,0)+IF(H63&gt;G63,1,0)+IF(G69&gt;H69,1,0)</f>
        <v>6</v>
      </c>
      <c r="F15" s="75">
        <f>IF(G29&lt;H29,1,0)+IF(H33&lt;G33,1,0)+IF(G38&lt;H38,1,0)+IF(H44&lt;G44,1,0)+IF(H54&lt;G54,1,0)+IF(G58&lt;H58,1,0)+IF(H63&lt;G63,1,0)+IF(G69&lt;H69,1,0)</f>
        <v>2</v>
      </c>
      <c r="G15" s="75">
        <f>VALUE(G29+H33+G38+H44+H54+G58+H63+G69)</f>
        <v>26</v>
      </c>
      <c r="H15" s="75">
        <f>VALUE(H29+G33+H38+G44+G54+H58+G63+H69)</f>
        <v>14</v>
      </c>
      <c r="I15" s="75">
        <f>AVERAGE(G15-H15)</f>
        <v>12</v>
      </c>
      <c r="J15" s="110" t="s">
        <v>99</v>
      </c>
      <c r="M15" s="10">
        <v>1</v>
      </c>
      <c r="N15" s="108" t="s">
        <v>17</v>
      </c>
      <c r="O15" s="109"/>
      <c r="P15" s="75">
        <f>COUNT(S29,T33,S38,T44,T54,S58,T63,S69)</f>
        <v>8</v>
      </c>
      <c r="Q15" s="75">
        <f>IF(S29&gt;T29,1,0)+IF(T33&gt;S33,1,0)+IF(S38&gt;T38,1,0)+IF(T44&gt;S44,1,0)+IF(T54&gt;S54,1,0)+IF(S58&gt;T58,1,0)+IF(T63&gt;S63,1,0)+IF(S69&gt;T69,1,0)</f>
        <v>3</v>
      </c>
      <c r="R15" s="75">
        <f>IF(S29&lt;T29,1,0)+IF(T33&lt;S33,1,0)+IF(S38&lt;T38,1,0)+IF(T44&lt;S44,1,0)+IF(T54&lt;S54,1,0)+IF(S58&lt;T58,1,0)+IF(T63&lt;S63,1,0)+IF(S69&lt;T69,1,0)</f>
        <v>5</v>
      </c>
      <c r="S15" s="75">
        <f>VALUE(S29+T33+S38+T44+T54+S58+T63+S69)</f>
        <v>21</v>
      </c>
      <c r="T15" s="75">
        <f>VALUE(T29+S33+T38+S44+S54+T58+S63+T69)</f>
        <v>19</v>
      </c>
      <c r="U15" s="75">
        <f>AVERAGE(S15-T15)</f>
        <v>2</v>
      </c>
      <c r="V15" s="110"/>
    </row>
    <row r="16" spans="1:22" s="3" customFormat="1" ht="15" customHeight="1">
      <c r="A16" s="23">
        <v>2</v>
      </c>
      <c r="B16" s="111" t="s">
        <v>35</v>
      </c>
      <c r="C16" s="112"/>
      <c r="D16" s="69">
        <f>COUNT(G23,H29,G39,H43,H48,G54,H64,G68)</f>
        <v>8</v>
      </c>
      <c r="E16" s="69">
        <f>IF(G23&gt;H23,1,0)+IF(H29&gt;G29,1,0)+IF(G39&gt;H39,1,0)+IF(H43&gt;G43,1,0)+IF(H48&gt;G48,1,0)+IF(G54&gt;H54,1,0)+IF(H64&gt;G64,1,0)+IF(G68&gt;H68,1,0)</f>
        <v>5</v>
      </c>
      <c r="F16" s="69">
        <f>IF(G23&lt;H23,1,0)+IF(H29&lt;G29,1,0)+IF(G39&lt;H39,1,0)+IF(H43&lt;G43,1,0)+IF(H48&lt;G48,1,0)+IF(G54&lt;H54,1,0)+IF(H64&lt;G64,1,0)+IF(G68&lt;H68,1,0)</f>
        <v>3</v>
      </c>
      <c r="G16" s="69">
        <f>VALUE(G23+H29+G39+H43+H48+G54+H64+G68)</f>
        <v>24</v>
      </c>
      <c r="H16" s="69">
        <f>VALUE(H23+G29+H39+G43+G48+H54+G64+H68)</f>
        <v>16</v>
      </c>
      <c r="I16" s="69">
        <f t="shared" ref="I16:I19" si="0">AVERAGE(G16-H16)</f>
        <v>8</v>
      </c>
      <c r="J16" s="162"/>
      <c r="M16" s="182">
        <v>2</v>
      </c>
      <c r="N16" s="183" t="s">
        <v>30</v>
      </c>
      <c r="O16" s="184"/>
      <c r="P16" s="179">
        <f>COUNT(S23,T29,S39,T43,T48,S54,T64,S68)</f>
        <v>8</v>
      </c>
      <c r="Q16" s="179">
        <f>IF(S23&gt;T23,1,0)+IF(T29&gt;S29,1,0)+IF(S39&gt;T39,1,0)+IF(T43&gt;S43,1,0)+IF(T48&gt;S48,1,0)+IF(S54&gt;T54,1,0)+IF(T64&gt;S64,1,0)+IF(S68&gt;T68,1,0)</f>
        <v>8</v>
      </c>
      <c r="R16" s="179">
        <f>IF(S23&lt;T23,1,0)+IF(T29&lt;S29,1,0)+IF(S39&lt;T39,1,0)+IF(T43&lt;S43,1,0)+IF(T48&lt;S48,1,0)+IF(S54&lt;T54,1,0)+IF(T64&lt;S64,1,0)+IF(S68&lt;T68,1,0)</f>
        <v>0</v>
      </c>
      <c r="S16" s="179">
        <f>VALUE(S23+T29+S39+T43+T48+S54+T64+S68)</f>
        <v>31</v>
      </c>
      <c r="T16" s="179">
        <f>VALUE(T23+S29+T39+S43+S48+T54+S64+T68)</f>
        <v>9</v>
      </c>
      <c r="U16" s="179">
        <f t="shared" ref="U16:U19" si="1">AVERAGE(S16-T16)</f>
        <v>22</v>
      </c>
      <c r="V16" s="181" t="s">
        <v>98</v>
      </c>
    </row>
    <row r="17" spans="1:22" s="3" customFormat="1" ht="15" customHeight="1">
      <c r="A17" s="176">
        <v>3</v>
      </c>
      <c r="B17" s="177" t="s">
        <v>13</v>
      </c>
      <c r="C17" s="178"/>
      <c r="D17" s="179">
        <f>COUNT(G24,H28,G33,H39,H49,G53,H58,G64)</f>
        <v>8</v>
      </c>
      <c r="E17" s="179">
        <f>IF(G24&gt;H24,1,0)+IF(H28&gt;G28,1,0)+IF(G33&gt;H33,1,0)+IF(H39&gt;G39,1,0)+IF(H49&gt;G49,1,0)+IF(G53&gt;H53,1,0)+IF(H58&gt;G58,1,0)+IF(G64&gt;H64,1,0)</f>
        <v>6</v>
      </c>
      <c r="F17" s="180">
        <f>IF(G24&lt;H24,1,0)+IF(H28&lt;G28,1,0)+IF(G33&lt;H33,1,0)+IF(H39&lt;G39,1,0)+IF(H49&lt;G49,1,0)+IF(G53&lt;H53,1,0)+IF(H58&lt;G58,1,0)+IF(G64&lt;H64,1,0)</f>
        <v>2</v>
      </c>
      <c r="G17" s="179">
        <f>VALUE(G24+H28+G33+H39+H49+G53+H58+G64)</f>
        <v>25</v>
      </c>
      <c r="H17" s="179">
        <f>VALUE(H24+G28+H33+G39+G49+H53+G58+H64)</f>
        <v>15</v>
      </c>
      <c r="I17" s="179">
        <f t="shared" si="0"/>
        <v>10</v>
      </c>
      <c r="J17" s="181" t="s">
        <v>98</v>
      </c>
      <c r="M17" s="11">
        <v>3</v>
      </c>
      <c r="N17" s="114" t="s">
        <v>14</v>
      </c>
      <c r="O17" s="115"/>
      <c r="P17" s="69">
        <f>COUNT(S24,T28,S33,T39,T49,S53,T58,S64)</f>
        <v>8</v>
      </c>
      <c r="Q17" s="69">
        <f>IF(S24&gt;T24,1,0)+IF(T28&gt;S28,1,0)+IF(S33&gt;T33,1,0)+IF(T39&gt;S39,1,0)+IF(T49&gt;S49,1,0)+IF(S53&gt;T53,1,0)+IF(T58&gt;S58,1,0)+IF(S64&gt;T64,1,0)</f>
        <v>6</v>
      </c>
      <c r="R17" s="75">
        <f>IF(S24&lt;T24,1,0)+IF(T28&lt;S28,1,0)+IF(S33&lt;T33,1,0)+IF(T39&lt;S39,1,0)+IF(T49&lt;S49,1,0)+IF(S53&lt;T53,1,0)+IF(T58&lt;S58,1,0)+IF(S64&lt;T64,1,0)</f>
        <v>2</v>
      </c>
      <c r="S17" s="69">
        <f>VALUE(S24+T28+S33+T39+T49+S53+T58+S64)</f>
        <v>27</v>
      </c>
      <c r="T17" s="69">
        <f>VALUE(T24+S28+T33+S39+S49+T53+S58+T64)</f>
        <v>13</v>
      </c>
      <c r="U17" s="69">
        <f t="shared" si="1"/>
        <v>14</v>
      </c>
      <c r="V17" s="165" t="s">
        <v>99</v>
      </c>
    </row>
    <row r="18" spans="1:22" s="3" customFormat="1" ht="15" customHeight="1">
      <c r="A18" s="11">
        <v>4</v>
      </c>
      <c r="B18" s="114" t="s">
        <v>31</v>
      </c>
      <c r="C18" s="115"/>
      <c r="D18" s="75">
        <f>COUNT(H24,G34,H38,G43,G49,H59,G63,H68)</f>
        <v>8</v>
      </c>
      <c r="E18" s="75">
        <f>IF(H24&gt;G24,1,0)+IF(G34&gt;H34,1,0)+IF(H38&gt;G38,1,0)+IF(G43&gt;H43,1,0)+IF(G49&gt;H49,1,0)+IF(H59&gt;G59,1,0)+IF(G63&gt;H63,1,0)+IF(H68&gt;G68,1,0)</f>
        <v>0</v>
      </c>
      <c r="F18" s="75">
        <f>IF(H24&lt;G24,1,0)+IF(G34&lt;H34,1,0)+IF(H38&lt;G38,1,0)+IF(G43&lt;H43,1,0)+IF(G49&lt;H49,1,0)+IF(H59&lt;G59,1,0)+IF(G63&lt;H63,1,0)+IF(H68&lt;G68,1,0)</f>
        <v>8</v>
      </c>
      <c r="G18" s="75">
        <f>VALUE(H24+G34+H38+G43+G49+H59+G63+H68)</f>
        <v>6</v>
      </c>
      <c r="H18" s="75">
        <f>VALUE(G24+H34+G38+H43+H49+G59+H63+G68)</f>
        <v>34</v>
      </c>
      <c r="I18" s="75">
        <f t="shared" si="0"/>
        <v>-28</v>
      </c>
      <c r="J18" s="37"/>
      <c r="M18" s="11">
        <v>4</v>
      </c>
      <c r="N18" s="114" t="s">
        <v>12</v>
      </c>
      <c r="O18" s="115"/>
      <c r="P18" s="75">
        <f>COUNT(T24,S34,T38,S43,S49,T59,S63,T68)</f>
        <v>8</v>
      </c>
      <c r="Q18" s="75">
        <f>IF(T24&gt;S24,1,0)+IF(S34&gt;T34,1,0)+IF(T38&gt;S38,1,0)+IF(S43&gt;T43,1,0)+IF(S49&gt;T49,1,0)+IF(T59&gt;S59,1,0)+IF(S63&gt;T63,1,0)+IF(T68&gt;S68,1,0)</f>
        <v>0</v>
      </c>
      <c r="R18" s="75">
        <f>IF(T24&lt;S24,1,0)+IF(S34&lt;T34,1,0)+IF(T38&lt;S38,1,0)+IF(S43&lt;T43,1,0)+IF(S49&lt;T49,1,0)+IF(T59&lt;S59,1,0)+IF(S63&lt;T63,1,0)+IF(T68&lt;S68,1,0)</f>
        <v>8</v>
      </c>
      <c r="S18" s="75">
        <f>VALUE(T24+S34+T38+S43+S49+T59+S63+T68)</f>
        <v>5</v>
      </c>
      <c r="T18" s="75">
        <f>VALUE(S24+T34+S38+T43+T49+S59+T63+S68)</f>
        <v>35</v>
      </c>
      <c r="U18" s="75">
        <f t="shared" si="1"/>
        <v>-30</v>
      </c>
      <c r="V18" s="37"/>
    </row>
    <row r="19" spans="1:22" s="3" customFormat="1" ht="15" customHeight="1">
      <c r="A19" s="23">
        <v>5</v>
      </c>
      <c r="B19" s="114" t="s">
        <v>15</v>
      </c>
      <c r="C19" s="115"/>
      <c r="D19" s="75">
        <f>COUNT(H23,G28,H34,G44,G48,H53,G59,H69)</f>
        <v>8</v>
      </c>
      <c r="E19" s="69">
        <f>IF(H23&gt;G23,1,0)+IF(G28&gt;H28,1,0)+IF(H34&gt;G34,1,0)+IF(G44&gt;H44,1,0)+IF(G48&gt;H48,1,0)+IF(H53&gt;G53,1,0)+IF(G59&gt;H59,1,0)+IF(H69&gt;G69,1,0)</f>
        <v>3</v>
      </c>
      <c r="F19" s="75">
        <f>IF(H23&lt;G23,1,0)+IF(G28&lt;H28,1,0)+IF(H34&lt;G34,1,0)+IF(G44&lt;H44,1,0)+IF(G48&lt;H48,1,0)+IF(H53&lt;G53,1,0)+IF(G59&lt;H59,1,0)+IF(H69&lt;G69,1,0)</f>
        <v>5</v>
      </c>
      <c r="G19" s="75">
        <f>VALUE(H23+G28+H34+G44+G48+H53+G59+H69)</f>
        <v>19</v>
      </c>
      <c r="H19" s="75">
        <f>VALUE(G23+H28+G34+H44+H48+G53+H59+G69)</f>
        <v>21</v>
      </c>
      <c r="I19" s="75">
        <f t="shared" si="0"/>
        <v>-2</v>
      </c>
      <c r="J19" s="34"/>
      <c r="M19" s="23">
        <v>5</v>
      </c>
      <c r="N19" s="114" t="s">
        <v>11</v>
      </c>
      <c r="O19" s="115"/>
      <c r="P19" s="75">
        <f>COUNT(T23,S28,T34,S44,S48,T53,S59,T69)</f>
        <v>8</v>
      </c>
      <c r="Q19" s="69">
        <f>IF(T23&gt;S23,1,0)+IF(S28&gt;T28,1,0)+IF(T34&gt;S34,1,0)+IF(S44&gt;T44,1,0)+IF(S48&gt;T48,1,0)+IF(T53&gt;S53,1,0)+IF(S59&gt;T59,1,0)+IF(T69&gt;S69,1,0)</f>
        <v>3</v>
      </c>
      <c r="R19" s="75">
        <f>IF(T23&lt;S23,1,0)+IF(S28&lt;T28,1,0)+IF(T34&lt;S34,1,0)+IF(S44&lt;T44,1,0)+IF(S48&lt;T48,1,0)+IF(T53&lt;S53,1,0)+IF(S59&lt;T59,1,0)+IF(T69&lt;S69,1,0)</f>
        <v>5</v>
      </c>
      <c r="S19" s="75">
        <f>VALUE(T23+S28+T34+S44+S48+T53+S59+T69)</f>
        <v>16</v>
      </c>
      <c r="T19" s="75">
        <f>VALUE(S23+T28+S34+T44+T48+S53+T59+S69)</f>
        <v>24</v>
      </c>
      <c r="U19" s="75">
        <f t="shared" si="1"/>
        <v>-8</v>
      </c>
      <c r="V19" s="34"/>
    </row>
    <row r="20" spans="1:22" s="8" customFormat="1" ht="12.95" customHeight="1">
      <c r="A20" s="46"/>
      <c r="B20" s="44"/>
      <c r="C20" s="44"/>
      <c r="D20" s="44"/>
      <c r="E20" s="44"/>
      <c r="F20" s="44"/>
      <c r="G20" s="44"/>
      <c r="H20" s="44"/>
      <c r="I20" s="47"/>
      <c r="L20" s="48"/>
      <c r="M20" s="46"/>
      <c r="N20" s="44"/>
      <c r="O20" s="44"/>
      <c r="P20" s="44"/>
      <c r="Q20" s="44"/>
      <c r="R20" s="44"/>
      <c r="S20" s="44"/>
      <c r="T20" s="44"/>
      <c r="U20" s="47"/>
    </row>
    <row r="21" spans="1:22" s="8" customFormat="1" ht="12.95" customHeight="1">
      <c r="A21" s="46"/>
      <c r="B21" s="44"/>
      <c r="C21" s="44"/>
      <c r="D21" s="44"/>
      <c r="E21" s="44"/>
      <c r="F21" s="44"/>
      <c r="G21" s="44"/>
      <c r="H21" s="44"/>
      <c r="I21" s="47"/>
      <c r="L21" s="48"/>
      <c r="M21" s="46"/>
      <c r="N21" s="44"/>
      <c r="O21" s="44"/>
      <c r="P21" s="44"/>
      <c r="Q21" s="44"/>
      <c r="R21" s="44"/>
      <c r="S21" s="44"/>
      <c r="T21" s="44"/>
      <c r="U21" s="47"/>
    </row>
    <row r="22" spans="1:22" s="3" customFormat="1" ht="12.95" customHeight="1">
      <c r="B22" s="41" t="s">
        <v>39</v>
      </c>
      <c r="C22" s="27"/>
      <c r="D22" s="28"/>
      <c r="E22" s="29"/>
      <c r="F22"/>
      <c r="N22" s="26" t="s">
        <v>39</v>
      </c>
      <c r="O22" s="27"/>
      <c r="P22" s="28"/>
      <c r="Q22" s="29"/>
      <c r="R22"/>
    </row>
    <row r="23" spans="1:22" s="3" customFormat="1" ht="12.95" customHeight="1">
      <c r="B23" s="30" t="str">
        <f>B16</f>
        <v>PLAYAS DE STA PONSA TC</v>
      </c>
      <c r="C23" s="52" t="s">
        <v>8</v>
      </c>
      <c r="D23" s="55" t="str">
        <f>B19</f>
        <v>CT PAGUERA</v>
      </c>
      <c r="E23" s="56"/>
      <c r="F23" s="57"/>
      <c r="G23" s="53">
        <v>3</v>
      </c>
      <c r="H23" s="36">
        <v>2</v>
      </c>
      <c r="N23" s="30" t="str">
        <f>N16</f>
        <v>OPEN MARRATXI A</v>
      </c>
      <c r="O23" s="52" t="s">
        <v>8</v>
      </c>
      <c r="P23" s="55" t="str">
        <f>N19</f>
        <v>CT ARENAL</v>
      </c>
      <c r="Q23" s="56"/>
      <c r="R23" s="57"/>
      <c r="S23" s="53">
        <v>4</v>
      </c>
      <c r="T23" s="36">
        <v>1</v>
      </c>
    </row>
    <row r="24" spans="1:22" s="3" customFormat="1" ht="12.95" customHeight="1">
      <c r="B24" s="30" t="str">
        <f>B17</f>
        <v>CT BELLAVISTA</v>
      </c>
      <c r="C24" s="31" t="s">
        <v>8</v>
      </c>
      <c r="D24" s="55" t="str">
        <f>B18</f>
        <v>OPEN MARRATXI B</v>
      </c>
      <c r="E24" s="56"/>
      <c r="F24" s="57"/>
      <c r="G24" s="36">
        <v>4</v>
      </c>
      <c r="H24" s="36">
        <v>1</v>
      </c>
      <c r="N24" s="30" t="str">
        <f>N17</f>
        <v>SPORTING TC</v>
      </c>
      <c r="O24" s="31" t="s">
        <v>8</v>
      </c>
      <c r="P24" s="55" t="str">
        <f>N18</f>
        <v>CT LA SALLE</v>
      </c>
      <c r="Q24" s="56"/>
      <c r="R24" s="57"/>
      <c r="S24" s="36">
        <v>4</v>
      </c>
      <c r="T24" s="36">
        <v>1</v>
      </c>
    </row>
    <row r="25" spans="1:22" s="3" customFormat="1" ht="12.95" customHeight="1">
      <c r="B25" s="39" t="s">
        <v>18</v>
      </c>
      <c r="C25" s="31"/>
      <c r="D25" s="55" t="str">
        <f>B15</f>
        <v>CT MANACOR</v>
      </c>
      <c r="E25" s="56"/>
      <c r="F25" s="57"/>
      <c r="G25"/>
      <c r="N25" s="39" t="s">
        <v>18</v>
      </c>
      <c r="O25" s="31"/>
      <c r="P25" s="55" t="str">
        <f>N15</f>
        <v>PRINCIPES DE ESPAÑA</v>
      </c>
      <c r="Q25" s="56"/>
      <c r="R25" s="57"/>
      <c r="S25"/>
    </row>
    <row r="26" spans="1:22" s="3" customFormat="1" ht="12.95" customHeight="1">
      <c r="E26" s="29"/>
      <c r="F26"/>
      <c r="G26"/>
      <c r="Q26" s="29"/>
      <c r="R26"/>
      <c r="S26"/>
    </row>
    <row r="27" spans="1:22" s="3" customFormat="1" ht="12.95" customHeight="1">
      <c r="B27" s="41" t="s">
        <v>40</v>
      </c>
      <c r="C27" s="27"/>
      <c r="D27" s="28"/>
      <c r="G27"/>
      <c r="N27" s="26" t="s">
        <v>40</v>
      </c>
      <c r="O27" s="27"/>
      <c r="P27" s="28"/>
      <c r="S27"/>
    </row>
    <row r="28" spans="1:22" s="3" customFormat="1" ht="12.95" customHeight="1">
      <c r="B28" s="30" t="str">
        <f>B19</f>
        <v>CT PAGUERA</v>
      </c>
      <c r="C28" s="31" t="s">
        <v>8</v>
      </c>
      <c r="D28" s="55" t="str">
        <f>B17</f>
        <v>CT BELLAVISTA</v>
      </c>
      <c r="E28" s="56"/>
      <c r="F28" s="57"/>
      <c r="G28" s="36">
        <v>2</v>
      </c>
      <c r="H28" s="36">
        <v>3</v>
      </c>
      <c r="I28"/>
      <c r="N28" s="30" t="str">
        <f>N19</f>
        <v>CT ARENAL</v>
      </c>
      <c r="O28" s="31" t="s">
        <v>8</v>
      </c>
      <c r="P28" s="55" t="str">
        <f>N17</f>
        <v>SPORTING TC</v>
      </c>
      <c r="Q28" s="56"/>
      <c r="R28" s="57"/>
      <c r="S28" s="36">
        <v>0</v>
      </c>
      <c r="T28" s="36">
        <v>5</v>
      </c>
      <c r="U28"/>
    </row>
    <row r="29" spans="1:22" s="3" customFormat="1" ht="12.95" customHeight="1">
      <c r="B29" s="30" t="str">
        <f>B15</f>
        <v>CT MANACOR</v>
      </c>
      <c r="C29" s="31" t="s">
        <v>8</v>
      </c>
      <c r="D29" s="55" t="str">
        <f>B16</f>
        <v>PLAYAS DE STA PONSA TC</v>
      </c>
      <c r="E29" s="56"/>
      <c r="F29" s="57"/>
      <c r="G29" s="36">
        <v>3</v>
      </c>
      <c r="H29" s="36">
        <v>2</v>
      </c>
      <c r="N29" s="30" t="str">
        <f>N15</f>
        <v>PRINCIPES DE ESPAÑA</v>
      </c>
      <c r="O29" s="31" t="s">
        <v>8</v>
      </c>
      <c r="P29" s="55" t="str">
        <f>N16</f>
        <v>OPEN MARRATXI A</v>
      </c>
      <c r="Q29" s="56"/>
      <c r="R29" s="57"/>
      <c r="S29" s="36">
        <v>0</v>
      </c>
      <c r="T29" s="36">
        <v>5</v>
      </c>
    </row>
    <row r="30" spans="1:22" s="3" customFormat="1" ht="12.95" customHeight="1">
      <c r="B30" s="39" t="s">
        <v>18</v>
      </c>
      <c r="C30" s="31"/>
      <c r="D30" s="55" t="str">
        <f>B18</f>
        <v>OPEN MARRATXI B</v>
      </c>
      <c r="E30" s="56"/>
      <c r="F30" s="57"/>
      <c r="N30" s="39" t="s">
        <v>18</v>
      </c>
      <c r="O30" s="31"/>
      <c r="P30" s="55" t="str">
        <f>N18</f>
        <v>CT LA SALLE</v>
      </c>
      <c r="Q30" s="56"/>
      <c r="R30" s="57"/>
    </row>
    <row r="31" spans="1:22" s="3" customFormat="1" ht="12.95" customHeight="1"/>
    <row r="32" spans="1:22" s="3" customFormat="1" ht="12.95" customHeight="1">
      <c r="B32" s="41" t="s">
        <v>41</v>
      </c>
      <c r="C32" s="27"/>
      <c r="D32" s="28"/>
      <c r="N32" s="26" t="s">
        <v>41</v>
      </c>
      <c r="O32" s="27"/>
      <c r="P32" s="28"/>
      <c r="U32" s="154"/>
    </row>
    <row r="33" spans="2:22" s="3" customFormat="1" ht="12.95" customHeight="1">
      <c r="B33" s="168" t="str">
        <f>B17</f>
        <v>CT BELLAVISTA</v>
      </c>
      <c r="C33" s="169" t="s">
        <v>8</v>
      </c>
      <c r="D33" s="170" t="str">
        <f>B15</f>
        <v>CT MANACOR</v>
      </c>
      <c r="E33" s="171"/>
      <c r="F33" s="172"/>
      <c r="G33" s="173">
        <v>2</v>
      </c>
      <c r="H33" s="173">
        <v>3</v>
      </c>
      <c r="I33" s="212">
        <v>43232</v>
      </c>
      <c r="J33" s="213"/>
      <c r="N33" s="30" t="s">
        <v>17</v>
      </c>
      <c r="O33" s="31" t="s">
        <v>8</v>
      </c>
      <c r="P33" s="209" t="s">
        <v>14</v>
      </c>
      <c r="Q33" s="210"/>
      <c r="R33" s="211"/>
      <c r="S33" s="36">
        <v>3</v>
      </c>
      <c r="T33" s="36">
        <v>2</v>
      </c>
      <c r="U33" s="133">
        <v>43351</v>
      </c>
      <c r="V33" s="131"/>
    </row>
    <row r="34" spans="2:22" s="3" customFormat="1" ht="12.95" customHeight="1">
      <c r="B34" s="30" t="str">
        <f>B18</f>
        <v>OPEN MARRATXI B</v>
      </c>
      <c r="C34" s="52" t="s">
        <v>8</v>
      </c>
      <c r="D34" s="55" t="str">
        <f>B19</f>
        <v>CT PAGUERA</v>
      </c>
      <c r="E34" s="56"/>
      <c r="F34" s="57"/>
      <c r="G34" s="53">
        <v>0</v>
      </c>
      <c r="H34" s="36">
        <v>5</v>
      </c>
      <c r="N34" s="30" t="str">
        <f>N18</f>
        <v>CT LA SALLE</v>
      </c>
      <c r="O34" s="52" t="s">
        <v>8</v>
      </c>
      <c r="P34" s="55" t="str">
        <f>N19</f>
        <v>CT ARENAL</v>
      </c>
      <c r="Q34" s="56"/>
      <c r="R34" s="57"/>
      <c r="S34" s="249">
        <v>0</v>
      </c>
      <c r="T34" s="144">
        <v>5</v>
      </c>
      <c r="U34" s="155" t="s">
        <v>95</v>
      </c>
      <c r="V34" s="133">
        <v>43414</v>
      </c>
    </row>
    <row r="35" spans="2:22" s="3" customFormat="1" ht="12.95" customHeight="1">
      <c r="B35" s="39" t="s">
        <v>18</v>
      </c>
      <c r="C35" s="31"/>
      <c r="D35" s="55" t="str">
        <f>B16</f>
        <v>PLAYAS DE STA PONSA TC</v>
      </c>
      <c r="E35" s="56"/>
      <c r="F35" s="57"/>
      <c r="N35" s="39" t="s">
        <v>18</v>
      </c>
      <c r="O35" s="31"/>
      <c r="P35" s="32" t="str">
        <f>N16</f>
        <v>OPEN MARRATXI A</v>
      </c>
      <c r="Q35" s="32"/>
      <c r="R35" s="32"/>
      <c r="U35" s="134"/>
      <c r="V35" s="131"/>
    </row>
    <row r="36" spans="2:22" s="3" customFormat="1" ht="12.95" customHeight="1">
      <c r="U36" s="134"/>
      <c r="V36" s="131"/>
    </row>
    <row r="37" spans="2:22" s="3" customFormat="1" ht="12.95" customHeight="1">
      <c r="B37" s="41" t="s">
        <v>42</v>
      </c>
      <c r="C37" s="27"/>
      <c r="D37" s="28"/>
      <c r="N37" s="26" t="s">
        <v>42</v>
      </c>
      <c r="O37" s="27"/>
      <c r="P37" s="28"/>
      <c r="U37" s="134"/>
      <c r="V37" s="131"/>
    </row>
    <row r="38" spans="2:22" s="3" customFormat="1" ht="12.95" customHeight="1">
      <c r="B38" s="30" t="str">
        <f>B15</f>
        <v>CT MANACOR</v>
      </c>
      <c r="C38" s="52" t="s">
        <v>8</v>
      </c>
      <c r="D38" s="55" t="str">
        <f>B18</f>
        <v>OPEN MARRATXI B</v>
      </c>
      <c r="E38" s="56"/>
      <c r="F38" s="57"/>
      <c r="G38" s="53">
        <v>5</v>
      </c>
      <c r="H38" s="36">
        <v>0</v>
      </c>
      <c r="N38" s="30" t="str">
        <f>N15</f>
        <v>PRINCIPES DE ESPAÑA</v>
      </c>
      <c r="O38" s="52" t="s">
        <v>8</v>
      </c>
      <c r="P38" s="55" t="str">
        <f>N18</f>
        <v>CT LA SALLE</v>
      </c>
      <c r="Q38" s="56"/>
      <c r="R38" s="57"/>
      <c r="S38" s="53">
        <v>5</v>
      </c>
      <c r="T38" s="36">
        <v>0</v>
      </c>
      <c r="U38" s="134"/>
      <c r="V38" s="131"/>
    </row>
    <row r="39" spans="2:22" s="3" customFormat="1" ht="12.95" customHeight="1">
      <c r="B39" s="30" t="str">
        <f>B16</f>
        <v>PLAYAS DE STA PONSA TC</v>
      </c>
      <c r="C39" s="31" t="s">
        <v>8</v>
      </c>
      <c r="D39" s="55" t="str">
        <f>B17</f>
        <v>CT BELLAVISTA</v>
      </c>
      <c r="E39" s="56"/>
      <c r="F39" s="57"/>
      <c r="G39" s="36">
        <v>4</v>
      </c>
      <c r="H39" s="36">
        <v>1</v>
      </c>
      <c r="N39" s="30" t="str">
        <f>N16</f>
        <v>OPEN MARRATXI A</v>
      </c>
      <c r="O39" s="31" t="s">
        <v>8</v>
      </c>
      <c r="P39" s="55" t="str">
        <f>N17</f>
        <v>SPORTING TC</v>
      </c>
      <c r="Q39" s="56"/>
      <c r="R39" s="57"/>
      <c r="S39" s="36">
        <v>4</v>
      </c>
      <c r="T39" s="36">
        <v>1</v>
      </c>
      <c r="U39" s="134"/>
      <c r="V39" s="131"/>
    </row>
    <row r="40" spans="2:22" s="3" customFormat="1" ht="12.95" customHeight="1">
      <c r="B40" s="39" t="s">
        <v>18</v>
      </c>
      <c r="C40" s="31"/>
      <c r="D40" s="55" t="str">
        <f>B19</f>
        <v>CT PAGUERA</v>
      </c>
      <c r="E40" s="56"/>
      <c r="F40" s="57"/>
      <c r="N40" s="39" t="s">
        <v>18</v>
      </c>
      <c r="O40" s="31"/>
      <c r="P40" s="55" t="str">
        <f>N19</f>
        <v>CT ARENAL</v>
      </c>
      <c r="Q40" s="56"/>
      <c r="R40" s="57"/>
      <c r="U40" s="134"/>
      <c r="V40" s="131"/>
    </row>
    <row r="41" spans="2:22" s="3" customFormat="1" ht="12.95" customHeight="1">
      <c r="U41" s="134"/>
      <c r="V41" s="131"/>
    </row>
    <row r="42" spans="2:22" s="3" customFormat="1" ht="12.95" customHeight="1">
      <c r="B42" s="41" t="s">
        <v>43</v>
      </c>
      <c r="C42" s="27"/>
      <c r="D42" s="28"/>
      <c r="N42" s="26" t="s">
        <v>43</v>
      </c>
      <c r="O42" s="27"/>
      <c r="P42" s="28"/>
      <c r="U42" s="134"/>
      <c r="V42" s="131"/>
    </row>
    <row r="43" spans="2:22" s="3" customFormat="1" ht="12.95" customHeight="1">
      <c r="B43" s="30" t="str">
        <f>B18</f>
        <v>OPEN MARRATXI B</v>
      </c>
      <c r="C43" s="31" t="s">
        <v>8</v>
      </c>
      <c r="D43" s="55" t="str">
        <f>B16</f>
        <v>PLAYAS DE STA PONSA TC</v>
      </c>
      <c r="E43" s="56"/>
      <c r="F43" s="57"/>
      <c r="G43" s="36">
        <v>1</v>
      </c>
      <c r="H43" s="36">
        <v>4</v>
      </c>
      <c r="N43" s="30" t="str">
        <f>N18</f>
        <v>CT LA SALLE</v>
      </c>
      <c r="O43" s="31" t="s">
        <v>8</v>
      </c>
      <c r="P43" s="32" t="str">
        <f>N16</f>
        <v>OPEN MARRATXI A</v>
      </c>
      <c r="Q43" s="32"/>
      <c r="R43" s="32"/>
      <c r="S43" s="36">
        <v>1</v>
      </c>
      <c r="T43" s="36">
        <v>4</v>
      </c>
      <c r="U43" s="134"/>
      <c r="V43" s="131"/>
    </row>
    <row r="44" spans="2:22" s="3" customFormat="1" ht="12.95" customHeight="1">
      <c r="B44" s="30" t="str">
        <f>B19</f>
        <v>CT PAGUERA</v>
      </c>
      <c r="C44" s="31" t="s">
        <v>8</v>
      </c>
      <c r="D44" s="55" t="str">
        <f>B15</f>
        <v>CT MANACOR</v>
      </c>
      <c r="E44" s="56"/>
      <c r="F44" s="57"/>
      <c r="G44" s="36">
        <v>0</v>
      </c>
      <c r="H44" s="36">
        <v>5</v>
      </c>
      <c r="N44" s="30" t="str">
        <f>N19</f>
        <v>CT ARENAL</v>
      </c>
      <c r="O44" s="31" t="s">
        <v>8</v>
      </c>
      <c r="P44" s="58" t="str">
        <f>N15</f>
        <v>PRINCIPES DE ESPAÑA</v>
      </c>
      <c r="Q44" s="58"/>
      <c r="R44" s="58"/>
      <c r="S44" s="36">
        <v>1</v>
      </c>
      <c r="T44" s="36">
        <v>4</v>
      </c>
      <c r="U44" s="133">
        <v>43401</v>
      </c>
      <c r="V44" s="131"/>
    </row>
    <row r="45" spans="2:22" s="3" customFormat="1" ht="12.95" customHeight="1">
      <c r="B45" s="39" t="s">
        <v>18</v>
      </c>
      <c r="C45" s="31"/>
      <c r="D45" s="55" t="str">
        <f>B17</f>
        <v>CT BELLAVISTA</v>
      </c>
      <c r="E45" s="56"/>
      <c r="F45" s="57"/>
      <c r="N45" s="39" t="s">
        <v>18</v>
      </c>
      <c r="O45" s="31"/>
      <c r="P45" s="55" t="str">
        <f>N17</f>
        <v>SPORTING TC</v>
      </c>
      <c r="Q45" s="56"/>
      <c r="R45" s="57"/>
      <c r="U45" s="134"/>
      <c r="V45" s="131"/>
    </row>
    <row r="46" spans="2:22" s="3" customFormat="1" ht="12.95" customHeight="1">
      <c r="U46" s="134"/>
      <c r="V46" s="131"/>
    </row>
    <row r="47" spans="2:22" s="3" customFormat="1" ht="12.95" customHeight="1">
      <c r="B47" s="41" t="s">
        <v>44</v>
      </c>
      <c r="C47" s="27"/>
      <c r="D47" s="28"/>
      <c r="E47" s="29"/>
      <c r="F47"/>
      <c r="N47" s="26" t="s">
        <v>44</v>
      </c>
      <c r="O47" s="27"/>
      <c r="P47" s="28"/>
      <c r="Q47" s="29"/>
      <c r="R47"/>
      <c r="U47" s="134"/>
      <c r="V47" s="131"/>
    </row>
    <row r="48" spans="2:22" s="3" customFormat="1" ht="12.95" customHeight="1">
      <c r="B48" s="30" t="str">
        <f>B19</f>
        <v>CT PAGUERA</v>
      </c>
      <c r="C48" s="31" t="s">
        <v>8</v>
      </c>
      <c r="D48" s="55" t="str">
        <f>B16</f>
        <v>PLAYAS DE STA PONSA TC</v>
      </c>
      <c r="E48" s="56"/>
      <c r="F48" s="57"/>
      <c r="G48" s="36">
        <v>2</v>
      </c>
      <c r="H48" s="36">
        <v>3</v>
      </c>
      <c r="I48" s="212">
        <v>43282</v>
      </c>
      <c r="J48" s="213"/>
      <c r="N48" s="30" t="str">
        <f>N19</f>
        <v>CT ARENAL</v>
      </c>
      <c r="O48" s="31" t="s">
        <v>8</v>
      </c>
      <c r="P48" s="55" t="str">
        <f>N16</f>
        <v>OPEN MARRATXI A</v>
      </c>
      <c r="Q48" s="56"/>
      <c r="R48" s="57"/>
      <c r="S48" s="36">
        <v>2</v>
      </c>
      <c r="T48" s="36">
        <v>3</v>
      </c>
      <c r="U48" s="133">
        <v>43246</v>
      </c>
      <c r="V48" s="131"/>
    </row>
    <row r="49" spans="2:22" s="3" customFormat="1" ht="12.95" customHeight="1">
      <c r="B49" s="30" t="str">
        <f>B18</f>
        <v>OPEN MARRATXI B</v>
      </c>
      <c r="C49" s="31" t="s">
        <v>8</v>
      </c>
      <c r="D49" s="55" t="str">
        <f>B17</f>
        <v>CT BELLAVISTA</v>
      </c>
      <c r="E49" s="56"/>
      <c r="F49" s="57"/>
      <c r="G49" s="36">
        <v>1</v>
      </c>
      <c r="H49" s="36">
        <v>4</v>
      </c>
      <c r="I49" s="212">
        <v>43233</v>
      </c>
      <c r="J49" s="213"/>
      <c r="N49" s="30" t="str">
        <f>N18</f>
        <v>CT LA SALLE</v>
      </c>
      <c r="O49" s="31" t="s">
        <v>8</v>
      </c>
      <c r="P49" s="55" t="str">
        <f>N17</f>
        <v>SPORTING TC</v>
      </c>
      <c r="Q49" s="56"/>
      <c r="R49" s="57"/>
      <c r="S49" s="36">
        <v>1</v>
      </c>
      <c r="T49" s="36">
        <v>4</v>
      </c>
      <c r="U49" s="133">
        <v>43288</v>
      </c>
      <c r="V49" s="131"/>
    </row>
    <row r="50" spans="2:22" s="3" customFormat="1" ht="12.95" customHeight="1">
      <c r="B50" s="39" t="s">
        <v>18</v>
      </c>
      <c r="C50" s="31"/>
      <c r="D50" s="55" t="str">
        <f>B15</f>
        <v>CT MANACOR</v>
      </c>
      <c r="E50" s="56"/>
      <c r="F50" s="57"/>
      <c r="N50" s="39" t="s">
        <v>18</v>
      </c>
      <c r="O50" s="31"/>
      <c r="P50" s="55" t="str">
        <f>N15</f>
        <v>PRINCIPES DE ESPAÑA</v>
      </c>
      <c r="Q50" s="56"/>
      <c r="R50" s="57"/>
      <c r="U50" s="154"/>
    </row>
    <row r="51" spans="2:22" s="3" customFormat="1" ht="12.95" customHeight="1">
      <c r="E51" s="29"/>
      <c r="F51"/>
      <c r="Q51" s="29"/>
      <c r="R51"/>
      <c r="U51" s="154"/>
    </row>
    <row r="52" spans="2:22" s="3" customFormat="1" ht="12.95" customHeight="1">
      <c r="B52" s="41" t="s">
        <v>45</v>
      </c>
      <c r="C52" s="27"/>
      <c r="D52" s="28"/>
      <c r="N52" s="41" t="s">
        <v>45</v>
      </c>
      <c r="O52" s="27"/>
      <c r="P52" s="28"/>
      <c r="U52" s="154"/>
    </row>
    <row r="53" spans="2:22" s="3" customFormat="1" ht="12.95" customHeight="1">
      <c r="B53" s="30" t="str">
        <f>B17</f>
        <v>CT BELLAVISTA</v>
      </c>
      <c r="C53" s="31" t="s">
        <v>8</v>
      </c>
      <c r="D53" s="55" t="str">
        <f>B19</f>
        <v>CT PAGUERA</v>
      </c>
      <c r="E53" s="56"/>
      <c r="F53" s="57"/>
      <c r="G53" s="36">
        <v>4</v>
      </c>
      <c r="H53" s="36">
        <v>1</v>
      </c>
      <c r="I53" s="212">
        <v>43386</v>
      </c>
      <c r="J53" s="213"/>
      <c r="N53" s="30" t="str">
        <f>N17</f>
        <v>SPORTING TC</v>
      </c>
      <c r="O53" s="31" t="s">
        <v>8</v>
      </c>
      <c r="P53" s="55" t="str">
        <f>N19</f>
        <v>CT ARENAL</v>
      </c>
      <c r="Q53" s="56"/>
      <c r="R53" s="57"/>
      <c r="S53" s="36">
        <v>5</v>
      </c>
      <c r="T53" s="36">
        <v>0</v>
      </c>
      <c r="U53" s="157" t="s">
        <v>95</v>
      </c>
      <c r="V53" s="133" t="s">
        <v>96</v>
      </c>
    </row>
    <row r="54" spans="2:22" s="3" customFormat="1" ht="12.95" customHeight="1">
      <c r="B54" s="30" t="str">
        <f>B16</f>
        <v>PLAYAS DE STA PONSA TC</v>
      </c>
      <c r="C54" s="31" t="s">
        <v>8</v>
      </c>
      <c r="D54" s="55" t="str">
        <f>B15</f>
        <v>CT MANACOR</v>
      </c>
      <c r="E54" s="56"/>
      <c r="F54" s="57"/>
      <c r="G54" s="136">
        <v>1</v>
      </c>
      <c r="H54" s="136">
        <v>4</v>
      </c>
      <c r="N54" s="30" t="str">
        <f>N16</f>
        <v>OPEN MARRATXI A</v>
      </c>
      <c r="O54" s="31" t="s">
        <v>8</v>
      </c>
      <c r="P54" s="55" t="str">
        <f>N15</f>
        <v>PRINCIPES DE ESPAÑA</v>
      </c>
      <c r="Q54" s="56"/>
      <c r="R54" s="57"/>
      <c r="S54" s="36">
        <v>3</v>
      </c>
      <c r="T54" s="36">
        <v>2</v>
      </c>
      <c r="U54" s="133">
        <v>43359</v>
      </c>
      <c r="V54" s="133"/>
    </row>
    <row r="55" spans="2:22" s="3" customFormat="1" ht="12.95" customHeight="1">
      <c r="B55" s="39" t="s">
        <v>18</v>
      </c>
      <c r="C55" s="31"/>
      <c r="D55" s="55" t="str">
        <f>B18</f>
        <v>OPEN MARRATXI B</v>
      </c>
      <c r="E55" s="56"/>
      <c r="F55" s="57"/>
      <c r="N55" s="39" t="s">
        <v>18</v>
      </c>
      <c r="O55" s="31"/>
      <c r="P55" s="55" t="str">
        <f>N18</f>
        <v>CT LA SALLE</v>
      </c>
      <c r="Q55" s="56"/>
      <c r="R55" s="57"/>
      <c r="U55" s="154"/>
    </row>
    <row r="56" spans="2:22" s="3" customFormat="1" ht="12.95" customHeight="1">
      <c r="U56" s="154"/>
    </row>
    <row r="57" spans="2:22" s="3" customFormat="1" ht="12.95" customHeight="1">
      <c r="B57" s="41" t="s">
        <v>75</v>
      </c>
      <c r="C57" s="27"/>
      <c r="D57" s="28"/>
      <c r="N57" s="41" t="s">
        <v>75</v>
      </c>
      <c r="O57" s="27"/>
      <c r="P57" s="28"/>
      <c r="U57" s="154"/>
    </row>
    <row r="58" spans="2:22" s="3" customFormat="1" ht="12.95" customHeight="1">
      <c r="B58" s="168" t="str">
        <f>B15</f>
        <v>CT MANACOR</v>
      </c>
      <c r="C58" s="169" t="s">
        <v>8</v>
      </c>
      <c r="D58" s="170" t="str">
        <f>B17</f>
        <v>CT BELLAVISTA</v>
      </c>
      <c r="E58" s="171"/>
      <c r="F58" s="172"/>
      <c r="G58" s="173">
        <v>1</v>
      </c>
      <c r="H58" s="173">
        <v>4</v>
      </c>
      <c r="I58" s="212">
        <v>43393</v>
      </c>
      <c r="J58" s="213"/>
      <c r="N58" s="30" t="s">
        <v>14</v>
      </c>
      <c r="O58" s="31" t="s">
        <v>8</v>
      </c>
      <c r="P58" s="55" t="s">
        <v>17</v>
      </c>
      <c r="Q58" s="56"/>
      <c r="R58" s="57"/>
      <c r="S58" s="36">
        <v>2</v>
      </c>
      <c r="T58" s="36">
        <v>3</v>
      </c>
      <c r="U58" s="133">
        <v>43253</v>
      </c>
    </row>
    <row r="59" spans="2:22" s="3" customFormat="1" ht="12.95" customHeight="1">
      <c r="B59" s="30" t="str">
        <f>B19</f>
        <v>CT PAGUERA</v>
      </c>
      <c r="C59" s="31" t="s">
        <v>8</v>
      </c>
      <c r="D59" s="55" t="str">
        <f>B18</f>
        <v>OPEN MARRATXI B</v>
      </c>
      <c r="E59" s="56"/>
      <c r="F59" s="57"/>
      <c r="G59" s="36">
        <v>4</v>
      </c>
      <c r="H59" s="36">
        <v>1</v>
      </c>
      <c r="N59" s="30" t="str">
        <f>N19</f>
        <v>CT ARENAL</v>
      </c>
      <c r="O59" s="31" t="s">
        <v>8</v>
      </c>
      <c r="P59" s="55" t="str">
        <f>N18</f>
        <v>CT LA SALLE</v>
      </c>
      <c r="Q59" s="56"/>
      <c r="R59" s="57"/>
      <c r="S59" s="36">
        <v>3</v>
      </c>
      <c r="T59" s="36">
        <v>2</v>
      </c>
      <c r="U59" s="154"/>
    </row>
    <row r="60" spans="2:22" s="3" customFormat="1" ht="12.95" customHeight="1">
      <c r="B60" s="39" t="s">
        <v>18</v>
      </c>
      <c r="C60" s="31"/>
      <c r="D60" s="55" t="str">
        <f>B16</f>
        <v>PLAYAS DE STA PONSA TC</v>
      </c>
      <c r="E60" s="56"/>
      <c r="F60" s="57"/>
      <c r="N60" s="39" t="s">
        <v>18</v>
      </c>
      <c r="O60" s="31"/>
      <c r="P60" s="55" t="str">
        <f>N16</f>
        <v>OPEN MARRATXI A</v>
      </c>
      <c r="Q60" s="56"/>
      <c r="R60" s="57"/>
      <c r="U60" s="154"/>
    </row>
    <row r="61" spans="2:22" s="3" customFormat="1" ht="12.95" customHeight="1">
      <c r="U61" s="154"/>
    </row>
    <row r="62" spans="2:22" s="3" customFormat="1" ht="12.95" customHeight="1">
      <c r="B62" s="26" t="s">
        <v>76</v>
      </c>
      <c r="C62" s="27"/>
      <c r="D62" s="28"/>
      <c r="N62" s="26" t="s">
        <v>76</v>
      </c>
      <c r="O62" s="27"/>
      <c r="P62" s="28"/>
      <c r="U62" s="154"/>
    </row>
    <row r="63" spans="2:22" s="3" customFormat="1" ht="12.95" customHeight="1">
      <c r="B63" s="30" t="str">
        <f>B18</f>
        <v>OPEN MARRATXI B</v>
      </c>
      <c r="C63" s="31" t="s">
        <v>8</v>
      </c>
      <c r="D63" s="55" t="str">
        <f>B15</f>
        <v>CT MANACOR</v>
      </c>
      <c r="E63" s="56"/>
      <c r="F63" s="57"/>
      <c r="G63" s="36">
        <v>2</v>
      </c>
      <c r="H63" s="36">
        <v>3</v>
      </c>
      <c r="N63" s="30" t="str">
        <f>N18</f>
        <v>CT LA SALLE</v>
      </c>
      <c r="O63" s="31" t="s">
        <v>8</v>
      </c>
      <c r="P63" s="32" t="str">
        <f>N15</f>
        <v>PRINCIPES DE ESPAÑA</v>
      </c>
      <c r="Q63" s="32"/>
      <c r="R63" s="32"/>
      <c r="S63" s="36">
        <v>0</v>
      </c>
      <c r="T63" s="36">
        <v>5</v>
      </c>
      <c r="U63" s="133">
        <v>43414</v>
      </c>
    </row>
    <row r="64" spans="2:22" s="3" customFormat="1" ht="12.95" customHeight="1">
      <c r="B64" s="38" t="str">
        <f>B17</f>
        <v>CT BELLAVISTA</v>
      </c>
      <c r="C64" s="31" t="s">
        <v>8</v>
      </c>
      <c r="D64" s="55" t="str">
        <f>B16</f>
        <v>PLAYAS DE STA PONSA TC</v>
      </c>
      <c r="E64" s="56"/>
      <c r="F64" s="57"/>
      <c r="G64" s="36">
        <v>3</v>
      </c>
      <c r="H64" s="36">
        <v>2</v>
      </c>
      <c r="N64" s="38" t="str">
        <f>N17</f>
        <v>SPORTING TC</v>
      </c>
      <c r="O64" s="31" t="s">
        <v>8</v>
      </c>
      <c r="P64" s="58" t="str">
        <f>N16</f>
        <v>OPEN MARRATXI A</v>
      </c>
      <c r="Q64" s="58"/>
      <c r="R64" s="58"/>
      <c r="S64" s="36">
        <v>2</v>
      </c>
      <c r="T64" s="36">
        <v>3</v>
      </c>
      <c r="U64" s="154"/>
    </row>
    <row r="65" spans="2:21" s="3" customFormat="1" ht="12.95" customHeight="1">
      <c r="B65" s="39" t="s">
        <v>18</v>
      </c>
      <c r="C65" s="31"/>
      <c r="D65" s="55" t="str">
        <f>B19</f>
        <v>CT PAGUERA</v>
      </c>
      <c r="E65" s="56"/>
      <c r="F65" s="57"/>
      <c r="N65" s="39" t="s">
        <v>18</v>
      </c>
      <c r="O65" s="31"/>
      <c r="P65" s="55" t="str">
        <f>N19</f>
        <v>CT ARENAL</v>
      </c>
      <c r="Q65" s="56"/>
      <c r="R65" s="57"/>
      <c r="U65" s="154"/>
    </row>
    <row r="66" spans="2:21" s="3" customFormat="1" ht="12.95" customHeight="1">
      <c r="U66" s="154"/>
    </row>
    <row r="67" spans="2:21" s="3" customFormat="1" ht="12.95" customHeight="1">
      <c r="B67" s="41" t="s">
        <v>77</v>
      </c>
      <c r="C67" s="27"/>
      <c r="D67" s="28"/>
      <c r="N67" s="41" t="s">
        <v>77</v>
      </c>
      <c r="O67" s="27"/>
      <c r="P67" s="28"/>
      <c r="U67" s="154"/>
    </row>
    <row r="68" spans="2:21" s="3" customFormat="1" ht="12.95" customHeight="1">
      <c r="B68" s="30" t="str">
        <f>B16</f>
        <v>PLAYAS DE STA PONSA TC</v>
      </c>
      <c r="C68" s="31" t="s">
        <v>8</v>
      </c>
      <c r="D68" s="55" t="str">
        <f>B18</f>
        <v>OPEN MARRATXI B</v>
      </c>
      <c r="E68" s="56"/>
      <c r="F68" s="57"/>
      <c r="G68" s="136">
        <v>5</v>
      </c>
      <c r="H68" s="136">
        <v>0</v>
      </c>
      <c r="N68" s="30" t="str">
        <f>N16</f>
        <v>OPEN MARRATXI A</v>
      </c>
      <c r="O68" s="31" t="s">
        <v>8</v>
      </c>
      <c r="P68" s="55" t="str">
        <f>N18</f>
        <v>CT LA SALLE</v>
      </c>
      <c r="Q68" s="56"/>
      <c r="R68" s="57"/>
      <c r="S68" s="36">
        <v>5</v>
      </c>
      <c r="T68" s="36">
        <v>0</v>
      </c>
      <c r="U68" s="154"/>
    </row>
    <row r="69" spans="2:21" s="3" customFormat="1" ht="12.95" customHeight="1">
      <c r="B69" s="30" t="str">
        <f>B15</f>
        <v>CT MANACOR</v>
      </c>
      <c r="C69" s="31" t="s">
        <v>8</v>
      </c>
      <c r="D69" s="55" t="str">
        <f>B19</f>
        <v>CT PAGUERA</v>
      </c>
      <c r="E69" s="56"/>
      <c r="F69" s="57"/>
      <c r="G69" s="36">
        <v>2</v>
      </c>
      <c r="H69" s="36">
        <v>3</v>
      </c>
      <c r="N69" s="30" t="str">
        <f>N15</f>
        <v>PRINCIPES DE ESPAÑA</v>
      </c>
      <c r="O69" s="31" t="s">
        <v>8</v>
      </c>
      <c r="P69" s="55" t="str">
        <f>N19</f>
        <v>CT ARENAL</v>
      </c>
      <c r="Q69" s="56"/>
      <c r="R69" s="57"/>
      <c r="S69" s="36">
        <v>1</v>
      </c>
      <c r="T69" s="36">
        <v>4</v>
      </c>
      <c r="U69" s="133">
        <v>43211</v>
      </c>
    </row>
    <row r="70" spans="2:21" s="3" customFormat="1" ht="12.95" customHeight="1">
      <c r="B70" s="39" t="s">
        <v>18</v>
      </c>
      <c r="C70" s="31"/>
      <c r="D70" s="55" t="str">
        <f>B17</f>
        <v>CT BELLAVISTA</v>
      </c>
      <c r="E70" s="56"/>
      <c r="F70" s="57"/>
      <c r="N70" s="39" t="s">
        <v>18</v>
      </c>
      <c r="O70" s="31"/>
      <c r="P70" s="55" t="str">
        <f>N17</f>
        <v>SPORTING TC</v>
      </c>
      <c r="Q70" s="56"/>
      <c r="R70" s="57"/>
    </row>
    <row r="71" spans="2:21" s="3" customFormat="1" ht="12.95" customHeight="1"/>
    <row r="72" spans="2:21" s="3" customFormat="1" ht="12.95" customHeight="1"/>
    <row r="73" spans="2:21" s="3" customFormat="1" ht="15" customHeight="1">
      <c r="B73" s="120" t="s">
        <v>97</v>
      </c>
      <c r="C73" s="121"/>
      <c r="D73" s="28"/>
      <c r="E73" s="29"/>
      <c r="F73" s="174" t="s">
        <v>100</v>
      </c>
      <c r="G73" s="175"/>
      <c r="H73" s="175"/>
      <c r="I73" s="175"/>
      <c r="J73" s="175"/>
      <c r="K73" s="175"/>
      <c r="L73" s="175"/>
    </row>
    <row r="74" spans="2:21" s="3" customFormat="1" ht="15" customHeight="1">
      <c r="B74" s="123" t="s">
        <v>91</v>
      </c>
      <c r="C74" s="158" t="s">
        <v>8</v>
      </c>
      <c r="D74" s="206" t="s">
        <v>92</v>
      </c>
      <c r="E74" s="207"/>
      <c r="F74" s="208"/>
      <c r="G74" s="36"/>
      <c r="H74" s="36"/>
    </row>
    <row r="75" spans="2:21" s="3" customFormat="1" ht="15" customHeight="1">
      <c r="B75" s="66" t="s">
        <v>13</v>
      </c>
      <c r="C75" s="125"/>
      <c r="D75" s="77" t="s">
        <v>30</v>
      </c>
      <c r="E75" s="193"/>
      <c r="F75" s="57"/>
      <c r="G75" s="136">
        <v>3</v>
      </c>
      <c r="H75" s="136">
        <v>2</v>
      </c>
    </row>
    <row r="76" spans="2:21" s="3" customFormat="1" ht="12.95" customHeight="1"/>
    <row r="77" spans="2:21" s="3" customFormat="1" ht="12.95" customHeight="1"/>
    <row r="78" spans="2:21" s="3" customFormat="1" ht="12.95" customHeight="1"/>
    <row r="79" spans="2:21" s="3" customFormat="1" ht="12.95" customHeight="1"/>
    <row r="80" spans="2:21" s="3" customFormat="1" ht="12.95" customHeight="1"/>
    <row r="81" spans="5:16" s="3" customFormat="1" ht="12.95" customHeight="1"/>
    <row r="82" spans="5:16" s="3" customFormat="1" ht="12.95" customHeight="1"/>
    <row r="83" spans="5:16" s="3" customFormat="1" ht="12.95" customHeight="1"/>
    <row r="84" spans="5:16" s="3" customFormat="1" ht="12.95" customHeight="1"/>
    <row r="85" spans="5:16" s="3" customFormat="1" ht="12.95" customHeight="1"/>
    <row r="86" spans="5:16" s="3" customFormat="1" ht="12.95" customHeight="1"/>
    <row r="87" spans="5:16" s="3" customFormat="1" ht="12.95" customHeight="1"/>
    <row r="88" spans="5:16" s="3" customFormat="1" ht="12.95" customHeight="1"/>
    <row r="89" spans="5:16" s="3" customFormat="1" ht="12.95" customHeight="1"/>
    <row r="90" spans="5:16" s="3" customFormat="1" ht="12.95" customHeight="1">
      <c r="E90"/>
      <c r="F90"/>
      <c r="O90"/>
      <c r="P90"/>
    </row>
    <row r="91" spans="5:16" s="3" customFormat="1" ht="12.95" customHeight="1">
      <c r="E91"/>
      <c r="F91"/>
      <c r="G91"/>
      <c r="H91"/>
      <c r="I91"/>
      <c r="J91"/>
      <c r="K91"/>
      <c r="O91"/>
      <c r="P91"/>
    </row>
    <row r="92" spans="5:16" s="3" customFormat="1" ht="12.95" customHeight="1">
      <c r="E92"/>
      <c r="F92"/>
      <c r="G92"/>
      <c r="H92"/>
      <c r="I92"/>
      <c r="J92"/>
      <c r="K92"/>
      <c r="O92"/>
      <c r="P92"/>
    </row>
    <row r="93" spans="5:16" s="3" customFormat="1" ht="12.95" customHeight="1">
      <c r="E93"/>
      <c r="F93"/>
      <c r="G93"/>
      <c r="H93"/>
      <c r="I93"/>
      <c r="J93"/>
      <c r="K93"/>
      <c r="O93"/>
      <c r="P93"/>
    </row>
    <row r="94" spans="5:16" s="3" customFormat="1" ht="12.95" customHeight="1">
      <c r="E94"/>
      <c r="F94"/>
      <c r="G94"/>
      <c r="H94"/>
      <c r="I94"/>
      <c r="J94"/>
      <c r="K94"/>
      <c r="O94"/>
      <c r="P94"/>
    </row>
    <row r="95" spans="5:16" ht="12.95" customHeight="1"/>
    <row r="96" spans="5:16" ht="12.95" customHeight="1"/>
    <row r="97" ht="12.95" customHeight="1"/>
    <row r="98" ht="12.95" customHeight="1"/>
    <row r="99" ht="12.95" customHeight="1"/>
    <row r="100" ht="12.95" customHeight="1"/>
    <row r="101" ht="12.95" customHeight="1"/>
    <row r="102" ht="12.95" customHeight="1"/>
    <row r="103" ht="12.95" customHeight="1"/>
    <row r="104" ht="12.95" customHeight="1"/>
    <row r="105" ht="12.95" customHeight="1"/>
    <row r="106" ht="12.95" customHeight="1"/>
    <row r="107" ht="12.95" customHeight="1"/>
    <row r="108" ht="12.95" customHeight="1"/>
    <row r="109" ht="12.95" customHeight="1"/>
  </sheetData>
  <mergeCells count="9">
    <mergeCell ref="B14:C14"/>
    <mergeCell ref="N14:O14"/>
    <mergeCell ref="D74:F74"/>
    <mergeCell ref="P33:R33"/>
    <mergeCell ref="I48:J48"/>
    <mergeCell ref="I33:J33"/>
    <mergeCell ref="I49:J49"/>
    <mergeCell ref="I53:J53"/>
    <mergeCell ref="I58:J5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T95"/>
  <sheetViews>
    <sheetView workbookViewId="0">
      <selection activeCell="K17" sqref="K17"/>
    </sheetView>
  </sheetViews>
  <sheetFormatPr baseColWidth="10" defaultRowHeight="15"/>
  <cols>
    <col min="1" max="1" width="4.42578125" customWidth="1"/>
    <col min="2" max="2" width="20" customWidth="1"/>
    <col min="3" max="3" width="4.42578125" customWidth="1"/>
    <col min="4" max="9" width="6.7109375" customWidth="1"/>
    <col min="10" max="10" width="7.7109375" customWidth="1"/>
    <col min="11" max="11" width="21" customWidth="1"/>
    <col min="12" max="12" width="5.7109375" customWidth="1"/>
    <col min="13" max="13" width="6.28515625" customWidth="1"/>
    <col min="14" max="14" width="5" customWidth="1"/>
    <col min="15" max="15" width="9.140625" customWidth="1"/>
    <col min="16" max="17" width="6.7109375" customWidth="1"/>
    <col min="18" max="18" width="6.42578125" customWidth="1"/>
    <col min="19" max="24" width="6.7109375" customWidth="1"/>
    <col min="25" max="25" width="7.7109375" customWidth="1"/>
    <col min="256" max="256" width="3.7109375" customWidth="1"/>
    <col min="257" max="257" width="22.7109375" customWidth="1"/>
    <col min="258" max="258" width="3.85546875" customWidth="1"/>
    <col min="259" max="259" width="4" customWidth="1"/>
    <col min="260" max="260" width="3.5703125" customWidth="1"/>
    <col min="261" max="261" width="5" customWidth="1"/>
    <col min="262" max="262" width="4.42578125" customWidth="1"/>
    <col min="263" max="263" width="5.140625" customWidth="1"/>
    <col min="264" max="264" width="2.85546875" customWidth="1"/>
    <col min="265" max="265" width="23.7109375" customWidth="1"/>
    <col min="266" max="266" width="3" customWidth="1"/>
    <col min="267" max="267" width="22.7109375" customWidth="1"/>
    <col min="268" max="269" width="3.28515625" customWidth="1"/>
    <col min="270" max="270" width="2.85546875" customWidth="1"/>
    <col min="271" max="271" width="19.5703125" customWidth="1"/>
    <col min="272" max="272" width="2.7109375" customWidth="1"/>
    <col min="273" max="273" width="23" customWidth="1"/>
    <col min="274" max="274" width="3.42578125" customWidth="1"/>
    <col min="275" max="275" width="3.5703125" customWidth="1"/>
    <col min="512" max="512" width="3.7109375" customWidth="1"/>
    <col min="513" max="513" width="22.7109375" customWidth="1"/>
    <col min="514" max="514" width="3.85546875" customWidth="1"/>
    <col min="515" max="515" width="4" customWidth="1"/>
    <col min="516" max="516" width="3.5703125" customWidth="1"/>
    <col min="517" max="517" width="5" customWidth="1"/>
    <col min="518" max="518" width="4.42578125" customWidth="1"/>
    <col min="519" max="519" width="5.140625" customWidth="1"/>
    <col min="520" max="520" width="2.85546875" customWidth="1"/>
    <col min="521" max="521" width="23.7109375" customWidth="1"/>
    <col min="522" max="522" width="3" customWidth="1"/>
    <col min="523" max="523" width="22.7109375" customWidth="1"/>
    <col min="524" max="525" width="3.28515625" customWidth="1"/>
    <col min="526" max="526" width="2.85546875" customWidth="1"/>
    <col min="527" max="527" width="19.5703125" customWidth="1"/>
    <col min="528" max="528" width="2.7109375" customWidth="1"/>
    <col min="529" max="529" width="23" customWidth="1"/>
    <col min="530" max="530" width="3.42578125" customWidth="1"/>
    <col min="531" max="531" width="3.5703125" customWidth="1"/>
    <col min="768" max="768" width="3.7109375" customWidth="1"/>
    <col min="769" max="769" width="22.7109375" customWidth="1"/>
    <col min="770" max="770" width="3.85546875" customWidth="1"/>
    <col min="771" max="771" width="4" customWidth="1"/>
    <col min="772" max="772" width="3.5703125" customWidth="1"/>
    <col min="773" max="773" width="5" customWidth="1"/>
    <col min="774" max="774" width="4.42578125" customWidth="1"/>
    <col min="775" max="775" width="5.140625" customWidth="1"/>
    <col min="776" max="776" width="2.85546875" customWidth="1"/>
    <col min="777" max="777" width="23.7109375" customWidth="1"/>
    <col min="778" max="778" width="3" customWidth="1"/>
    <col min="779" max="779" width="22.7109375" customWidth="1"/>
    <col min="780" max="781" width="3.28515625" customWidth="1"/>
    <col min="782" max="782" width="2.85546875" customWidth="1"/>
    <col min="783" max="783" width="19.5703125" customWidth="1"/>
    <col min="784" max="784" width="2.7109375" customWidth="1"/>
    <col min="785" max="785" width="23" customWidth="1"/>
    <col min="786" max="786" width="3.42578125" customWidth="1"/>
    <col min="787" max="787" width="3.5703125" customWidth="1"/>
    <col min="1024" max="1024" width="3.7109375" customWidth="1"/>
    <col min="1025" max="1025" width="22.7109375" customWidth="1"/>
    <col min="1026" max="1026" width="3.85546875" customWidth="1"/>
    <col min="1027" max="1027" width="4" customWidth="1"/>
    <col min="1028" max="1028" width="3.5703125" customWidth="1"/>
    <col min="1029" max="1029" width="5" customWidth="1"/>
    <col min="1030" max="1030" width="4.42578125" customWidth="1"/>
    <col min="1031" max="1031" width="5.140625" customWidth="1"/>
    <col min="1032" max="1032" width="2.85546875" customWidth="1"/>
    <col min="1033" max="1033" width="23.7109375" customWidth="1"/>
    <col min="1034" max="1034" width="3" customWidth="1"/>
    <col min="1035" max="1035" width="22.7109375" customWidth="1"/>
    <col min="1036" max="1037" width="3.28515625" customWidth="1"/>
    <col min="1038" max="1038" width="2.85546875" customWidth="1"/>
    <col min="1039" max="1039" width="19.5703125" customWidth="1"/>
    <col min="1040" max="1040" width="2.7109375" customWidth="1"/>
    <col min="1041" max="1041" width="23" customWidth="1"/>
    <col min="1042" max="1042" width="3.42578125" customWidth="1"/>
    <col min="1043" max="1043" width="3.5703125" customWidth="1"/>
    <col min="1280" max="1280" width="3.7109375" customWidth="1"/>
    <col min="1281" max="1281" width="22.7109375" customWidth="1"/>
    <col min="1282" max="1282" width="3.85546875" customWidth="1"/>
    <col min="1283" max="1283" width="4" customWidth="1"/>
    <col min="1284" max="1284" width="3.5703125" customWidth="1"/>
    <col min="1285" max="1285" width="5" customWidth="1"/>
    <col min="1286" max="1286" width="4.42578125" customWidth="1"/>
    <col min="1287" max="1287" width="5.140625" customWidth="1"/>
    <col min="1288" max="1288" width="2.85546875" customWidth="1"/>
    <col min="1289" max="1289" width="23.7109375" customWidth="1"/>
    <col min="1290" max="1290" width="3" customWidth="1"/>
    <col min="1291" max="1291" width="22.7109375" customWidth="1"/>
    <col min="1292" max="1293" width="3.28515625" customWidth="1"/>
    <col min="1294" max="1294" width="2.85546875" customWidth="1"/>
    <col min="1295" max="1295" width="19.5703125" customWidth="1"/>
    <col min="1296" max="1296" width="2.7109375" customWidth="1"/>
    <col min="1297" max="1297" width="23" customWidth="1"/>
    <col min="1298" max="1298" width="3.42578125" customWidth="1"/>
    <col min="1299" max="1299" width="3.5703125" customWidth="1"/>
    <col min="1536" max="1536" width="3.7109375" customWidth="1"/>
    <col min="1537" max="1537" width="22.7109375" customWidth="1"/>
    <col min="1538" max="1538" width="3.85546875" customWidth="1"/>
    <col min="1539" max="1539" width="4" customWidth="1"/>
    <col min="1540" max="1540" width="3.5703125" customWidth="1"/>
    <col min="1541" max="1541" width="5" customWidth="1"/>
    <col min="1542" max="1542" width="4.42578125" customWidth="1"/>
    <col min="1543" max="1543" width="5.140625" customWidth="1"/>
    <col min="1544" max="1544" width="2.85546875" customWidth="1"/>
    <col min="1545" max="1545" width="23.7109375" customWidth="1"/>
    <col min="1546" max="1546" width="3" customWidth="1"/>
    <col min="1547" max="1547" width="22.7109375" customWidth="1"/>
    <col min="1548" max="1549" width="3.28515625" customWidth="1"/>
    <col min="1550" max="1550" width="2.85546875" customWidth="1"/>
    <col min="1551" max="1551" width="19.5703125" customWidth="1"/>
    <col min="1552" max="1552" width="2.7109375" customWidth="1"/>
    <col min="1553" max="1553" width="23" customWidth="1"/>
    <col min="1554" max="1554" width="3.42578125" customWidth="1"/>
    <col min="1555" max="1555" width="3.5703125" customWidth="1"/>
    <col min="1792" max="1792" width="3.7109375" customWidth="1"/>
    <col min="1793" max="1793" width="22.7109375" customWidth="1"/>
    <col min="1794" max="1794" width="3.85546875" customWidth="1"/>
    <col min="1795" max="1795" width="4" customWidth="1"/>
    <col min="1796" max="1796" width="3.5703125" customWidth="1"/>
    <col min="1797" max="1797" width="5" customWidth="1"/>
    <col min="1798" max="1798" width="4.42578125" customWidth="1"/>
    <col min="1799" max="1799" width="5.140625" customWidth="1"/>
    <col min="1800" max="1800" width="2.85546875" customWidth="1"/>
    <col min="1801" max="1801" width="23.7109375" customWidth="1"/>
    <col min="1802" max="1802" width="3" customWidth="1"/>
    <col min="1803" max="1803" width="22.7109375" customWidth="1"/>
    <col min="1804" max="1805" width="3.28515625" customWidth="1"/>
    <col min="1806" max="1806" width="2.85546875" customWidth="1"/>
    <col min="1807" max="1807" width="19.5703125" customWidth="1"/>
    <col min="1808" max="1808" width="2.7109375" customWidth="1"/>
    <col min="1809" max="1809" width="23" customWidth="1"/>
    <col min="1810" max="1810" width="3.42578125" customWidth="1"/>
    <col min="1811" max="1811" width="3.5703125" customWidth="1"/>
    <col min="2048" max="2048" width="3.7109375" customWidth="1"/>
    <col min="2049" max="2049" width="22.7109375" customWidth="1"/>
    <col min="2050" max="2050" width="3.85546875" customWidth="1"/>
    <col min="2051" max="2051" width="4" customWidth="1"/>
    <col min="2052" max="2052" width="3.5703125" customWidth="1"/>
    <col min="2053" max="2053" width="5" customWidth="1"/>
    <col min="2054" max="2054" width="4.42578125" customWidth="1"/>
    <col min="2055" max="2055" width="5.140625" customWidth="1"/>
    <col min="2056" max="2056" width="2.85546875" customWidth="1"/>
    <col min="2057" max="2057" width="23.7109375" customWidth="1"/>
    <col min="2058" max="2058" width="3" customWidth="1"/>
    <col min="2059" max="2059" width="22.7109375" customWidth="1"/>
    <col min="2060" max="2061" width="3.28515625" customWidth="1"/>
    <col min="2062" max="2062" width="2.85546875" customWidth="1"/>
    <col min="2063" max="2063" width="19.5703125" customWidth="1"/>
    <col min="2064" max="2064" width="2.7109375" customWidth="1"/>
    <col min="2065" max="2065" width="23" customWidth="1"/>
    <col min="2066" max="2066" width="3.42578125" customWidth="1"/>
    <col min="2067" max="2067" width="3.5703125" customWidth="1"/>
    <col min="2304" max="2304" width="3.7109375" customWidth="1"/>
    <col min="2305" max="2305" width="22.7109375" customWidth="1"/>
    <col min="2306" max="2306" width="3.85546875" customWidth="1"/>
    <col min="2307" max="2307" width="4" customWidth="1"/>
    <col min="2308" max="2308" width="3.5703125" customWidth="1"/>
    <col min="2309" max="2309" width="5" customWidth="1"/>
    <col min="2310" max="2310" width="4.42578125" customWidth="1"/>
    <col min="2311" max="2311" width="5.140625" customWidth="1"/>
    <col min="2312" max="2312" width="2.85546875" customWidth="1"/>
    <col min="2313" max="2313" width="23.7109375" customWidth="1"/>
    <col min="2314" max="2314" width="3" customWidth="1"/>
    <col min="2315" max="2315" width="22.7109375" customWidth="1"/>
    <col min="2316" max="2317" width="3.28515625" customWidth="1"/>
    <col min="2318" max="2318" width="2.85546875" customWidth="1"/>
    <col min="2319" max="2319" width="19.5703125" customWidth="1"/>
    <col min="2320" max="2320" width="2.7109375" customWidth="1"/>
    <col min="2321" max="2321" width="23" customWidth="1"/>
    <col min="2322" max="2322" width="3.42578125" customWidth="1"/>
    <col min="2323" max="2323" width="3.5703125" customWidth="1"/>
    <col min="2560" max="2560" width="3.7109375" customWidth="1"/>
    <col min="2561" max="2561" width="22.7109375" customWidth="1"/>
    <col min="2562" max="2562" width="3.85546875" customWidth="1"/>
    <col min="2563" max="2563" width="4" customWidth="1"/>
    <col min="2564" max="2564" width="3.5703125" customWidth="1"/>
    <col min="2565" max="2565" width="5" customWidth="1"/>
    <col min="2566" max="2566" width="4.42578125" customWidth="1"/>
    <col min="2567" max="2567" width="5.140625" customWidth="1"/>
    <col min="2568" max="2568" width="2.85546875" customWidth="1"/>
    <col min="2569" max="2569" width="23.7109375" customWidth="1"/>
    <col min="2570" max="2570" width="3" customWidth="1"/>
    <col min="2571" max="2571" width="22.7109375" customWidth="1"/>
    <col min="2572" max="2573" width="3.28515625" customWidth="1"/>
    <col min="2574" max="2574" width="2.85546875" customWidth="1"/>
    <col min="2575" max="2575" width="19.5703125" customWidth="1"/>
    <col min="2576" max="2576" width="2.7109375" customWidth="1"/>
    <col min="2577" max="2577" width="23" customWidth="1"/>
    <col min="2578" max="2578" width="3.42578125" customWidth="1"/>
    <col min="2579" max="2579" width="3.5703125" customWidth="1"/>
    <col min="2816" max="2816" width="3.7109375" customWidth="1"/>
    <col min="2817" max="2817" width="22.7109375" customWidth="1"/>
    <col min="2818" max="2818" width="3.85546875" customWidth="1"/>
    <col min="2819" max="2819" width="4" customWidth="1"/>
    <col min="2820" max="2820" width="3.5703125" customWidth="1"/>
    <col min="2821" max="2821" width="5" customWidth="1"/>
    <col min="2822" max="2822" width="4.42578125" customWidth="1"/>
    <col min="2823" max="2823" width="5.140625" customWidth="1"/>
    <col min="2824" max="2824" width="2.85546875" customWidth="1"/>
    <col min="2825" max="2825" width="23.7109375" customWidth="1"/>
    <col min="2826" max="2826" width="3" customWidth="1"/>
    <col min="2827" max="2827" width="22.7109375" customWidth="1"/>
    <col min="2828" max="2829" width="3.28515625" customWidth="1"/>
    <col min="2830" max="2830" width="2.85546875" customWidth="1"/>
    <col min="2831" max="2831" width="19.5703125" customWidth="1"/>
    <col min="2832" max="2832" width="2.7109375" customWidth="1"/>
    <col min="2833" max="2833" width="23" customWidth="1"/>
    <col min="2834" max="2834" width="3.42578125" customWidth="1"/>
    <col min="2835" max="2835" width="3.5703125" customWidth="1"/>
    <col min="3072" max="3072" width="3.7109375" customWidth="1"/>
    <col min="3073" max="3073" width="22.7109375" customWidth="1"/>
    <col min="3074" max="3074" width="3.85546875" customWidth="1"/>
    <col min="3075" max="3075" width="4" customWidth="1"/>
    <col min="3076" max="3076" width="3.5703125" customWidth="1"/>
    <col min="3077" max="3077" width="5" customWidth="1"/>
    <col min="3078" max="3078" width="4.42578125" customWidth="1"/>
    <col min="3079" max="3079" width="5.140625" customWidth="1"/>
    <col min="3080" max="3080" width="2.85546875" customWidth="1"/>
    <col min="3081" max="3081" width="23.7109375" customWidth="1"/>
    <col min="3082" max="3082" width="3" customWidth="1"/>
    <col min="3083" max="3083" width="22.7109375" customWidth="1"/>
    <col min="3084" max="3085" width="3.28515625" customWidth="1"/>
    <col min="3086" max="3086" width="2.85546875" customWidth="1"/>
    <col min="3087" max="3087" width="19.5703125" customWidth="1"/>
    <col min="3088" max="3088" width="2.7109375" customWidth="1"/>
    <col min="3089" max="3089" width="23" customWidth="1"/>
    <col min="3090" max="3090" width="3.42578125" customWidth="1"/>
    <col min="3091" max="3091" width="3.5703125" customWidth="1"/>
    <col min="3328" max="3328" width="3.7109375" customWidth="1"/>
    <col min="3329" max="3329" width="22.7109375" customWidth="1"/>
    <col min="3330" max="3330" width="3.85546875" customWidth="1"/>
    <col min="3331" max="3331" width="4" customWidth="1"/>
    <col min="3332" max="3332" width="3.5703125" customWidth="1"/>
    <col min="3333" max="3333" width="5" customWidth="1"/>
    <col min="3334" max="3334" width="4.42578125" customWidth="1"/>
    <col min="3335" max="3335" width="5.140625" customWidth="1"/>
    <col min="3336" max="3336" width="2.85546875" customWidth="1"/>
    <col min="3337" max="3337" width="23.7109375" customWidth="1"/>
    <col min="3338" max="3338" width="3" customWidth="1"/>
    <col min="3339" max="3339" width="22.7109375" customWidth="1"/>
    <col min="3340" max="3341" width="3.28515625" customWidth="1"/>
    <col min="3342" max="3342" width="2.85546875" customWidth="1"/>
    <col min="3343" max="3343" width="19.5703125" customWidth="1"/>
    <col min="3344" max="3344" width="2.7109375" customWidth="1"/>
    <col min="3345" max="3345" width="23" customWidth="1"/>
    <col min="3346" max="3346" width="3.42578125" customWidth="1"/>
    <col min="3347" max="3347" width="3.5703125" customWidth="1"/>
    <col min="3584" max="3584" width="3.7109375" customWidth="1"/>
    <col min="3585" max="3585" width="22.7109375" customWidth="1"/>
    <col min="3586" max="3586" width="3.85546875" customWidth="1"/>
    <col min="3587" max="3587" width="4" customWidth="1"/>
    <col min="3588" max="3588" width="3.5703125" customWidth="1"/>
    <col min="3589" max="3589" width="5" customWidth="1"/>
    <col min="3590" max="3590" width="4.42578125" customWidth="1"/>
    <col min="3591" max="3591" width="5.140625" customWidth="1"/>
    <col min="3592" max="3592" width="2.85546875" customWidth="1"/>
    <col min="3593" max="3593" width="23.7109375" customWidth="1"/>
    <col min="3594" max="3594" width="3" customWidth="1"/>
    <col min="3595" max="3595" width="22.7109375" customWidth="1"/>
    <col min="3596" max="3597" width="3.28515625" customWidth="1"/>
    <col min="3598" max="3598" width="2.85546875" customWidth="1"/>
    <col min="3599" max="3599" width="19.5703125" customWidth="1"/>
    <col min="3600" max="3600" width="2.7109375" customWidth="1"/>
    <col min="3601" max="3601" width="23" customWidth="1"/>
    <col min="3602" max="3602" width="3.42578125" customWidth="1"/>
    <col min="3603" max="3603" width="3.5703125" customWidth="1"/>
    <col min="3840" max="3840" width="3.7109375" customWidth="1"/>
    <col min="3841" max="3841" width="22.7109375" customWidth="1"/>
    <col min="3842" max="3842" width="3.85546875" customWidth="1"/>
    <col min="3843" max="3843" width="4" customWidth="1"/>
    <col min="3844" max="3844" width="3.5703125" customWidth="1"/>
    <col min="3845" max="3845" width="5" customWidth="1"/>
    <col min="3846" max="3846" width="4.42578125" customWidth="1"/>
    <col min="3847" max="3847" width="5.140625" customWidth="1"/>
    <col min="3848" max="3848" width="2.85546875" customWidth="1"/>
    <col min="3849" max="3849" width="23.7109375" customWidth="1"/>
    <col min="3850" max="3850" width="3" customWidth="1"/>
    <col min="3851" max="3851" width="22.7109375" customWidth="1"/>
    <col min="3852" max="3853" width="3.28515625" customWidth="1"/>
    <col min="3854" max="3854" width="2.85546875" customWidth="1"/>
    <col min="3855" max="3855" width="19.5703125" customWidth="1"/>
    <col min="3856" max="3856" width="2.7109375" customWidth="1"/>
    <col min="3857" max="3857" width="23" customWidth="1"/>
    <col min="3858" max="3858" width="3.42578125" customWidth="1"/>
    <col min="3859" max="3859" width="3.5703125" customWidth="1"/>
    <col min="4096" max="4096" width="3.7109375" customWidth="1"/>
    <col min="4097" max="4097" width="22.7109375" customWidth="1"/>
    <col min="4098" max="4098" width="3.85546875" customWidth="1"/>
    <col min="4099" max="4099" width="4" customWidth="1"/>
    <col min="4100" max="4100" width="3.5703125" customWidth="1"/>
    <col min="4101" max="4101" width="5" customWidth="1"/>
    <col min="4102" max="4102" width="4.42578125" customWidth="1"/>
    <col min="4103" max="4103" width="5.140625" customWidth="1"/>
    <col min="4104" max="4104" width="2.85546875" customWidth="1"/>
    <col min="4105" max="4105" width="23.7109375" customWidth="1"/>
    <col min="4106" max="4106" width="3" customWidth="1"/>
    <col min="4107" max="4107" width="22.7109375" customWidth="1"/>
    <col min="4108" max="4109" width="3.28515625" customWidth="1"/>
    <col min="4110" max="4110" width="2.85546875" customWidth="1"/>
    <col min="4111" max="4111" width="19.5703125" customWidth="1"/>
    <col min="4112" max="4112" width="2.7109375" customWidth="1"/>
    <col min="4113" max="4113" width="23" customWidth="1"/>
    <col min="4114" max="4114" width="3.42578125" customWidth="1"/>
    <col min="4115" max="4115" width="3.5703125" customWidth="1"/>
    <col min="4352" max="4352" width="3.7109375" customWidth="1"/>
    <col min="4353" max="4353" width="22.7109375" customWidth="1"/>
    <col min="4354" max="4354" width="3.85546875" customWidth="1"/>
    <col min="4355" max="4355" width="4" customWidth="1"/>
    <col min="4356" max="4356" width="3.5703125" customWidth="1"/>
    <col min="4357" max="4357" width="5" customWidth="1"/>
    <col min="4358" max="4358" width="4.42578125" customWidth="1"/>
    <col min="4359" max="4359" width="5.140625" customWidth="1"/>
    <col min="4360" max="4360" width="2.85546875" customWidth="1"/>
    <col min="4361" max="4361" width="23.7109375" customWidth="1"/>
    <col min="4362" max="4362" width="3" customWidth="1"/>
    <col min="4363" max="4363" width="22.7109375" customWidth="1"/>
    <col min="4364" max="4365" width="3.28515625" customWidth="1"/>
    <col min="4366" max="4366" width="2.85546875" customWidth="1"/>
    <col min="4367" max="4367" width="19.5703125" customWidth="1"/>
    <col min="4368" max="4368" width="2.7109375" customWidth="1"/>
    <col min="4369" max="4369" width="23" customWidth="1"/>
    <col min="4370" max="4370" width="3.42578125" customWidth="1"/>
    <col min="4371" max="4371" width="3.5703125" customWidth="1"/>
    <col min="4608" max="4608" width="3.7109375" customWidth="1"/>
    <col min="4609" max="4609" width="22.7109375" customWidth="1"/>
    <col min="4610" max="4610" width="3.85546875" customWidth="1"/>
    <col min="4611" max="4611" width="4" customWidth="1"/>
    <col min="4612" max="4612" width="3.5703125" customWidth="1"/>
    <col min="4613" max="4613" width="5" customWidth="1"/>
    <col min="4614" max="4614" width="4.42578125" customWidth="1"/>
    <col min="4615" max="4615" width="5.140625" customWidth="1"/>
    <col min="4616" max="4616" width="2.85546875" customWidth="1"/>
    <col min="4617" max="4617" width="23.7109375" customWidth="1"/>
    <col min="4618" max="4618" width="3" customWidth="1"/>
    <col min="4619" max="4619" width="22.7109375" customWidth="1"/>
    <col min="4620" max="4621" width="3.28515625" customWidth="1"/>
    <col min="4622" max="4622" width="2.85546875" customWidth="1"/>
    <col min="4623" max="4623" width="19.5703125" customWidth="1"/>
    <col min="4624" max="4624" width="2.7109375" customWidth="1"/>
    <col min="4625" max="4625" width="23" customWidth="1"/>
    <col min="4626" max="4626" width="3.42578125" customWidth="1"/>
    <col min="4627" max="4627" width="3.5703125" customWidth="1"/>
    <col min="4864" max="4864" width="3.7109375" customWidth="1"/>
    <col min="4865" max="4865" width="22.7109375" customWidth="1"/>
    <col min="4866" max="4866" width="3.85546875" customWidth="1"/>
    <col min="4867" max="4867" width="4" customWidth="1"/>
    <col min="4868" max="4868" width="3.5703125" customWidth="1"/>
    <col min="4869" max="4869" width="5" customWidth="1"/>
    <col min="4870" max="4870" width="4.42578125" customWidth="1"/>
    <col min="4871" max="4871" width="5.140625" customWidth="1"/>
    <col min="4872" max="4872" width="2.85546875" customWidth="1"/>
    <col min="4873" max="4873" width="23.7109375" customWidth="1"/>
    <col min="4874" max="4874" width="3" customWidth="1"/>
    <col min="4875" max="4875" width="22.7109375" customWidth="1"/>
    <col min="4876" max="4877" width="3.28515625" customWidth="1"/>
    <col min="4878" max="4878" width="2.85546875" customWidth="1"/>
    <col min="4879" max="4879" width="19.5703125" customWidth="1"/>
    <col min="4880" max="4880" width="2.7109375" customWidth="1"/>
    <col min="4881" max="4881" width="23" customWidth="1"/>
    <col min="4882" max="4882" width="3.42578125" customWidth="1"/>
    <col min="4883" max="4883" width="3.5703125" customWidth="1"/>
    <col min="5120" max="5120" width="3.7109375" customWidth="1"/>
    <col min="5121" max="5121" width="22.7109375" customWidth="1"/>
    <col min="5122" max="5122" width="3.85546875" customWidth="1"/>
    <col min="5123" max="5123" width="4" customWidth="1"/>
    <col min="5124" max="5124" width="3.5703125" customWidth="1"/>
    <col min="5125" max="5125" width="5" customWidth="1"/>
    <col min="5126" max="5126" width="4.42578125" customWidth="1"/>
    <col min="5127" max="5127" width="5.140625" customWidth="1"/>
    <col min="5128" max="5128" width="2.85546875" customWidth="1"/>
    <col min="5129" max="5129" width="23.7109375" customWidth="1"/>
    <col min="5130" max="5130" width="3" customWidth="1"/>
    <col min="5131" max="5131" width="22.7109375" customWidth="1"/>
    <col min="5132" max="5133" width="3.28515625" customWidth="1"/>
    <col min="5134" max="5134" width="2.85546875" customWidth="1"/>
    <col min="5135" max="5135" width="19.5703125" customWidth="1"/>
    <col min="5136" max="5136" width="2.7109375" customWidth="1"/>
    <col min="5137" max="5137" width="23" customWidth="1"/>
    <col min="5138" max="5138" width="3.42578125" customWidth="1"/>
    <col min="5139" max="5139" width="3.5703125" customWidth="1"/>
    <col min="5376" max="5376" width="3.7109375" customWidth="1"/>
    <col min="5377" max="5377" width="22.7109375" customWidth="1"/>
    <col min="5378" max="5378" width="3.85546875" customWidth="1"/>
    <col min="5379" max="5379" width="4" customWidth="1"/>
    <col min="5380" max="5380" width="3.5703125" customWidth="1"/>
    <col min="5381" max="5381" width="5" customWidth="1"/>
    <col min="5382" max="5382" width="4.42578125" customWidth="1"/>
    <col min="5383" max="5383" width="5.140625" customWidth="1"/>
    <col min="5384" max="5384" width="2.85546875" customWidth="1"/>
    <col min="5385" max="5385" width="23.7109375" customWidth="1"/>
    <col min="5386" max="5386" width="3" customWidth="1"/>
    <col min="5387" max="5387" width="22.7109375" customWidth="1"/>
    <col min="5388" max="5389" width="3.28515625" customWidth="1"/>
    <col min="5390" max="5390" width="2.85546875" customWidth="1"/>
    <col min="5391" max="5391" width="19.5703125" customWidth="1"/>
    <col min="5392" max="5392" width="2.7109375" customWidth="1"/>
    <col min="5393" max="5393" width="23" customWidth="1"/>
    <col min="5394" max="5394" width="3.42578125" customWidth="1"/>
    <col min="5395" max="5395" width="3.5703125" customWidth="1"/>
    <col min="5632" max="5632" width="3.7109375" customWidth="1"/>
    <col min="5633" max="5633" width="22.7109375" customWidth="1"/>
    <col min="5634" max="5634" width="3.85546875" customWidth="1"/>
    <col min="5635" max="5635" width="4" customWidth="1"/>
    <col min="5636" max="5636" width="3.5703125" customWidth="1"/>
    <col min="5637" max="5637" width="5" customWidth="1"/>
    <col min="5638" max="5638" width="4.42578125" customWidth="1"/>
    <col min="5639" max="5639" width="5.140625" customWidth="1"/>
    <col min="5640" max="5640" width="2.85546875" customWidth="1"/>
    <col min="5641" max="5641" width="23.7109375" customWidth="1"/>
    <col min="5642" max="5642" width="3" customWidth="1"/>
    <col min="5643" max="5643" width="22.7109375" customWidth="1"/>
    <col min="5644" max="5645" width="3.28515625" customWidth="1"/>
    <col min="5646" max="5646" width="2.85546875" customWidth="1"/>
    <col min="5647" max="5647" width="19.5703125" customWidth="1"/>
    <col min="5648" max="5648" width="2.7109375" customWidth="1"/>
    <col min="5649" max="5649" width="23" customWidth="1"/>
    <col min="5650" max="5650" width="3.42578125" customWidth="1"/>
    <col min="5651" max="5651" width="3.5703125" customWidth="1"/>
    <col min="5888" max="5888" width="3.7109375" customWidth="1"/>
    <col min="5889" max="5889" width="22.7109375" customWidth="1"/>
    <col min="5890" max="5890" width="3.85546875" customWidth="1"/>
    <col min="5891" max="5891" width="4" customWidth="1"/>
    <col min="5892" max="5892" width="3.5703125" customWidth="1"/>
    <col min="5893" max="5893" width="5" customWidth="1"/>
    <col min="5894" max="5894" width="4.42578125" customWidth="1"/>
    <col min="5895" max="5895" width="5.140625" customWidth="1"/>
    <col min="5896" max="5896" width="2.85546875" customWidth="1"/>
    <col min="5897" max="5897" width="23.7109375" customWidth="1"/>
    <col min="5898" max="5898" width="3" customWidth="1"/>
    <col min="5899" max="5899" width="22.7109375" customWidth="1"/>
    <col min="5900" max="5901" width="3.28515625" customWidth="1"/>
    <col min="5902" max="5902" width="2.85546875" customWidth="1"/>
    <col min="5903" max="5903" width="19.5703125" customWidth="1"/>
    <col min="5904" max="5904" width="2.7109375" customWidth="1"/>
    <col min="5905" max="5905" width="23" customWidth="1"/>
    <col min="5906" max="5906" width="3.42578125" customWidth="1"/>
    <col min="5907" max="5907" width="3.5703125" customWidth="1"/>
    <col min="6144" max="6144" width="3.7109375" customWidth="1"/>
    <col min="6145" max="6145" width="22.7109375" customWidth="1"/>
    <col min="6146" max="6146" width="3.85546875" customWidth="1"/>
    <col min="6147" max="6147" width="4" customWidth="1"/>
    <col min="6148" max="6148" width="3.5703125" customWidth="1"/>
    <col min="6149" max="6149" width="5" customWidth="1"/>
    <col min="6150" max="6150" width="4.42578125" customWidth="1"/>
    <col min="6151" max="6151" width="5.140625" customWidth="1"/>
    <col min="6152" max="6152" width="2.85546875" customWidth="1"/>
    <col min="6153" max="6153" width="23.7109375" customWidth="1"/>
    <col min="6154" max="6154" width="3" customWidth="1"/>
    <col min="6155" max="6155" width="22.7109375" customWidth="1"/>
    <col min="6156" max="6157" width="3.28515625" customWidth="1"/>
    <col min="6158" max="6158" width="2.85546875" customWidth="1"/>
    <col min="6159" max="6159" width="19.5703125" customWidth="1"/>
    <col min="6160" max="6160" width="2.7109375" customWidth="1"/>
    <col min="6161" max="6161" width="23" customWidth="1"/>
    <col min="6162" max="6162" width="3.42578125" customWidth="1"/>
    <col min="6163" max="6163" width="3.5703125" customWidth="1"/>
    <col min="6400" max="6400" width="3.7109375" customWidth="1"/>
    <col min="6401" max="6401" width="22.7109375" customWidth="1"/>
    <col min="6402" max="6402" width="3.85546875" customWidth="1"/>
    <col min="6403" max="6403" width="4" customWidth="1"/>
    <col min="6404" max="6404" width="3.5703125" customWidth="1"/>
    <col min="6405" max="6405" width="5" customWidth="1"/>
    <col min="6406" max="6406" width="4.42578125" customWidth="1"/>
    <col min="6407" max="6407" width="5.140625" customWidth="1"/>
    <col min="6408" max="6408" width="2.85546875" customWidth="1"/>
    <col min="6409" max="6409" width="23.7109375" customWidth="1"/>
    <col min="6410" max="6410" width="3" customWidth="1"/>
    <col min="6411" max="6411" width="22.7109375" customWidth="1"/>
    <col min="6412" max="6413" width="3.28515625" customWidth="1"/>
    <col min="6414" max="6414" width="2.85546875" customWidth="1"/>
    <col min="6415" max="6415" width="19.5703125" customWidth="1"/>
    <col min="6416" max="6416" width="2.7109375" customWidth="1"/>
    <col min="6417" max="6417" width="23" customWidth="1"/>
    <col min="6418" max="6418" width="3.42578125" customWidth="1"/>
    <col min="6419" max="6419" width="3.5703125" customWidth="1"/>
    <col min="6656" max="6656" width="3.7109375" customWidth="1"/>
    <col min="6657" max="6657" width="22.7109375" customWidth="1"/>
    <col min="6658" max="6658" width="3.85546875" customWidth="1"/>
    <col min="6659" max="6659" width="4" customWidth="1"/>
    <col min="6660" max="6660" width="3.5703125" customWidth="1"/>
    <col min="6661" max="6661" width="5" customWidth="1"/>
    <col min="6662" max="6662" width="4.42578125" customWidth="1"/>
    <col min="6663" max="6663" width="5.140625" customWidth="1"/>
    <col min="6664" max="6664" width="2.85546875" customWidth="1"/>
    <col min="6665" max="6665" width="23.7109375" customWidth="1"/>
    <col min="6666" max="6666" width="3" customWidth="1"/>
    <col min="6667" max="6667" width="22.7109375" customWidth="1"/>
    <col min="6668" max="6669" width="3.28515625" customWidth="1"/>
    <col min="6670" max="6670" width="2.85546875" customWidth="1"/>
    <col min="6671" max="6671" width="19.5703125" customWidth="1"/>
    <col min="6672" max="6672" width="2.7109375" customWidth="1"/>
    <col min="6673" max="6673" width="23" customWidth="1"/>
    <col min="6674" max="6674" width="3.42578125" customWidth="1"/>
    <col min="6675" max="6675" width="3.5703125" customWidth="1"/>
    <col min="6912" max="6912" width="3.7109375" customWidth="1"/>
    <col min="6913" max="6913" width="22.7109375" customWidth="1"/>
    <col min="6914" max="6914" width="3.85546875" customWidth="1"/>
    <col min="6915" max="6915" width="4" customWidth="1"/>
    <col min="6916" max="6916" width="3.5703125" customWidth="1"/>
    <col min="6917" max="6917" width="5" customWidth="1"/>
    <col min="6918" max="6918" width="4.42578125" customWidth="1"/>
    <col min="6919" max="6919" width="5.140625" customWidth="1"/>
    <col min="6920" max="6920" width="2.85546875" customWidth="1"/>
    <col min="6921" max="6921" width="23.7109375" customWidth="1"/>
    <col min="6922" max="6922" width="3" customWidth="1"/>
    <col min="6923" max="6923" width="22.7109375" customWidth="1"/>
    <col min="6924" max="6925" width="3.28515625" customWidth="1"/>
    <col min="6926" max="6926" width="2.85546875" customWidth="1"/>
    <col min="6927" max="6927" width="19.5703125" customWidth="1"/>
    <col min="6928" max="6928" width="2.7109375" customWidth="1"/>
    <col min="6929" max="6929" width="23" customWidth="1"/>
    <col min="6930" max="6930" width="3.42578125" customWidth="1"/>
    <col min="6931" max="6931" width="3.5703125" customWidth="1"/>
    <col min="7168" max="7168" width="3.7109375" customWidth="1"/>
    <col min="7169" max="7169" width="22.7109375" customWidth="1"/>
    <col min="7170" max="7170" width="3.85546875" customWidth="1"/>
    <col min="7171" max="7171" width="4" customWidth="1"/>
    <col min="7172" max="7172" width="3.5703125" customWidth="1"/>
    <col min="7173" max="7173" width="5" customWidth="1"/>
    <col min="7174" max="7174" width="4.42578125" customWidth="1"/>
    <col min="7175" max="7175" width="5.140625" customWidth="1"/>
    <col min="7176" max="7176" width="2.85546875" customWidth="1"/>
    <col min="7177" max="7177" width="23.7109375" customWidth="1"/>
    <col min="7178" max="7178" width="3" customWidth="1"/>
    <col min="7179" max="7179" width="22.7109375" customWidth="1"/>
    <col min="7180" max="7181" width="3.28515625" customWidth="1"/>
    <col min="7182" max="7182" width="2.85546875" customWidth="1"/>
    <col min="7183" max="7183" width="19.5703125" customWidth="1"/>
    <col min="7184" max="7184" width="2.7109375" customWidth="1"/>
    <col min="7185" max="7185" width="23" customWidth="1"/>
    <col min="7186" max="7186" width="3.42578125" customWidth="1"/>
    <col min="7187" max="7187" width="3.5703125" customWidth="1"/>
    <col min="7424" max="7424" width="3.7109375" customWidth="1"/>
    <col min="7425" max="7425" width="22.7109375" customWidth="1"/>
    <col min="7426" max="7426" width="3.85546875" customWidth="1"/>
    <col min="7427" max="7427" width="4" customWidth="1"/>
    <col min="7428" max="7428" width="3.5703125" customWidth="1"/>
    <col min="7429" max="7429" width="5" customWidth="1"/>
    <col min="7430" max="7430" width="4.42578125" customWidth="1"/>
    <col min="7431" max="7431" width="5.140625" customWidth="1"/>
    <col min="7432" max="7432" width="2.85546875" customWidth="1"/>
    <col min="7433" max="7433" width="23.7109375" customWidth="1"/>
    <col min="7434" max="7434" width="3" customWidth="1"/>
    <col min="7435" max="7435" width="22.7109375" customWidth="1"/>
    <col min="7436" max="7437" width="3.28515625" customWidth="1"/>
    <col min="7438" max="7438" width="2.85546875" customWidth="1"/>
    <col min="7439" max="7439" width="19.5703125" customWidth="1"/>
    <col min="7440" max="7440" width="2.7109375" customWidth="1"/>
    <col min="7441" max="7441" width="23" customWidth="1"/>
    <col min="7442" max="7442" width="3.42578125" customWidth="1"/>
    <col min="7443" max="7443" width="3.5703125" customWidth="1"/>
    <col min="7680" max="7680" width="3.7109375" customWidth="1"/>
    <col min="7681" max="7681" width="22.7109375" customWidth="1"/>
    <col min="7682" max="7682" width="3.85546875" customWidth="1"/>
    <col min="7683" max="7683" width="4" customWidth="1"/>
    <col min="7684" max="7684" width="3.5703125" customWidth="1"/>
    <col min="7685" max="7685" width="5" customWidth="1"/>
    <col min="7686" max="7686" width="4.42578125" customWidth="1"/>
    <col min="7687" max="7687" width="5.140625" customWidth="1"/>
    <col min="7688" max="7688" width="2.85546875" customWidth="1"/>
    <col min="7689" max="7689" width="23.7109375" customWidth="1"/>
    <col min="7690" max="7690" width="3" customWidth="1"/>
    <col min="7691" max="7691" width="22.7109375" customWidth="1"/>
    <col min="7692" max="7693" width="3.28515625" customWidth="1"/>
    <col min="7694" max="7694" width="2.85546875" customWidth="1"/>
    <col min="7695" max="7695" width="19.5703125" customWidth="1"/>
    <col min="7696" max="7696" width="2.7109375" customWidth="1"/>
    <col min="7697" max="7697" width="23" customWidth="1"/>
    <col min="7698" max="7698" width="3.42578125" customWidth="1"/>
    <col min="7699" max="7699" width="3.5703125" customWidth="1"/>
    <col min="7936" max="7936" width="3.7109375" customWidth="1"/>
    <col min="7937" max="7937" width="22.7109375" customWidth="1"/>
    <col min="7938" max="7938" width="3.85546875" customWidth="1"/>
    <col min="7939" max="7939" width="4" customWidth="1"/>
    <col min="7940" max="7940" width="3.5703125" customWidth="1"/>
    <col min="7941" max="7941" width="5" customWidth="1"/>
    <col min="7942" max="7942" width="4.42578125" customWidth="1"/>
    <col min="7943" max="7943" width="5.140625" customWidth="1"/>
    <col min="7944" max="7944" width="2.85546875" customWidth="1"/>
    <col min="7945" max="7945" width="23.7109375" customWidth="1"/>
    <col min="7946" max="7946" width="3" customWidth="1"/>
    <col min="7947" max="7947" width="22.7109375" customWidth="1"/>
    <col min="7948" max="7949" width="3.28515625" customWidth="1"/>
    <col min="7950" max="7950" width="2.85546875" customWidth="1"/>
    <col min="7951" max="7951" width="19.5703125" customWidth="1"/>
    <col min="7952" max="7952" width="2.7109375" customWidth="1"/>
    <col min="7953" max="7953" width="23" customWidth="1"/>
    <col min="7954" max="7954" width="3.42578125" customWidth="1"/>
    <col min="7955" max="7955" width="3.5703125" customWidth="1"/>
    <col min="8192" max="8192" width="3.7109375" customWidth="1"/>
    <col min="8193" max="8193" width="22.7109375" customWidth="1"/>
    <col min="8194" max="8194" width="3.85546875" customWidth="1"/>
    <col min="8195" max="8195" width="4" customWidth="1"/>
    <col min="8196" max="8196" width="3.5703125" customWidth="1"/>
    <col min="8197" max="8197" width="5" customWidth="1"/>
    <col min="8198" max="8198" width="4.42578125" customWidth="1"/>
    <col min="8199" max="8199" width="5.140625" customWidth="1"/>
    <col min="8200" max="8200" width="2.85546875" customWidth="1"/>
    <col min="8201" max="8201" width="23.7109375" customWidth="1"/>
    <col min="8202" max="8202" width="3" customWidth="1"/>
    <col min="8203" max="8203" width="22.7109375" customWidth="1"/>
    <col min="8204" max="8205" width="3.28515625" customWidth="1"/>
    <col min="8206" max="8206" width="2.85546875" customWidth="1"/>
    <col min="8207" max="8207" width="19.5703125" customWidth="1"/>
    <col min="8208" max="8208" width="2.7109375" customWidth="1"/>
    <col min="8209" max="8209" width="23" customWidth="1"/>
    <col min="8210" max="8210" width="3.42578125" customWidth="1"/>
    <col min="8211" max="8211" width="3.5703125" customWidth="1"/>
    <col min="8448" max="8448" width="3.7109375" customWidth="1"/>
    <col min="8449" max="8449" width="22.7109375" customWidth="1"/>
    <col min="8450" max="8450" width="3.85546875" customWidth="1"/>
    <col min="8451" max="8451" width="4" customWidth="1"/>
    <col min="8452" max="8452" width="3.5703125" customWidth="1"/>
    <col min="8453" max="8453" width="5" customWidth="1"/>
    <col min="8454" max="8454" width="4.42578125" customWidth="1"/>
    <col min="8455" max="8455" width="5.140625" customWidth="1"/>
    <col min="8456" max="8456" width="2.85546875" customWidth="1"/>
    <col min="8457" max="8457" width="23.7109375" customWidth="1"/>
    <col min="8458" max="8458" width="3" customWidth="1"/>
    <col min="8459" max="8459" width="22.7109375" customWidth="1"/>
    <col min="8460" max="8461" width="3.28515625" customWidth="1"/>
    <col min="8462" max="8462" width="2.85546875" customWidth="1"/>
    <col min="8463" max="8463" width="19.5703125" customWidth="1"/>
    <col min="8464" max="8464" width="2.7109375" customWidth="1"/>
    <col min="8465" max="8465" width="23" customWidth="1"/>
    <col min="8466" max="8466" width="3.42578125" customWidth="1"/>
    <col min="8467" max="8467" width="3.5703125" customWidth="1"/>
    <col min="8704" max="8704" width="3.7109375" customWidth="1"/>
    <col min="8705" max="8705" width="22.7109375" customWidth="1"/>
    <col min="8706" max="8706" width="3.85546875" customWidth="1"/>
    <col min="8707" max="8707" width="4" customWidth="1"/>
    <col min="8708" max="8708" width="3.5703125" customWidth="1"/>
    <col min="8709" max="8709" width="5" customWidth="1"/>
    <col min="8710" max="8710" width="4.42578125" customWidth="1"/>
    <col min="8711" max="8711" width="5.140625" customWidth="1"/>
    <col min="8712" max="8712" width="2.85546875" customWidth="1"/>
    <col min="8713" max="8713" width="23.7109375" customWidth="1"/>
    <col min="8714" max="8714" width="3" customWidth="1"/>
    <col min="8715" max="8715" width="22.7109375" customWidth="1"/>
    <col min="8716" max="8717" width="3.28515625" customWidth="1"/>
    <col min="8718" max="8718" width="2.85546875" customWidth="1"/>
    <col min="8719" max="8719" width="19.5703125" customWidth="1"/>
    <col min="8720" max="8720" width="2.7109375" customWidth="1"/>
    <col min="8721" max="8721" width="23" customWidth="1"/>
    <col min="8722" max="8722" width="3.42578125" customWidth="1"/>
    <col min="8723" max="8723" width="3.5703125" customWidth="1"/>
    <col min="8960" max="8960" width="3.7109375" customWidth="1"/>
    <col min="8961" max="8961" width="22.7109375" customWidth="1"/>
    <col min="8962" max="8962" width="3.85546875" customWidth="1"/>
    <col min="8963" max="8963" width="4" customWidth="1"/>
    <col min="8964" max="8964" width="3.5703125" customWidth="1"/>
    <col min="8965" max="8965" width="5" customWidth="1"/>
    <col min="8966" max="8966" width="4.42578125" customWidth="1"/>
    <col min="8967" max="8967" width="5.140625" customWidth="1"/>
    <col min="8968" max="8968" width="2.85546875" customWidth="1"/>
    <col min="8969" max="8969" width="23.7109375" customWidth="1"/>
    <col min="8970" max="8970" width="3" customWidth="1"/>
    <col min="8971" max="8971" width="22.7109375" customWidth="1"/>
    <col min="8972" max="8973" width="3.28515625" customWidth="1"/>
    <col min="8974" max="8974" width="2.85546875" customWidth="1"/>
    <col min="8975" max="8975" width="19.5703125" customWidth="1"/>
    <col min="8976" max="8976" width="2.7109375" customWidth="1"/>
    <col min="8977" max="8977" width="23" customWidth="1"/>
    <col min="8978" max="8978" width="3.42578125" customWidth="1"/>
    <col min="8979" max="8979" width="3.5703125" customWidth="1"/>
    <col min="9216" max="9216" width="3.7109375" customWidth="1"/>
    <col min="9217" max="9217" width="22.7109375" customWidth="1"/>
    <col min="9218" max="9218" width="3.85546875" customWidth="1"/>
    <col min="9219" max="9219" width="4" customWidth="1"/>
    <col min="9220" max="9220" width="3.5703125" customWidth="1"/>
    <col min="9221" max="9221" width="5" customWidth="1"/>
    <col min="9222" max="9222" width="4.42578125" customWidth="1"/>
    <col min="9223" max="9223" width="5.140625" customWidth="1"/>
    <col min="9224" max="9224" width="2.85546875" customWidth="1"/>
    <col min="9225" max="9225" width="23.7109375" customWidth="1"/>
    <col min="9226" max="9226" width="3" customWidth="1"/>
    <col min="9227" max="9227" width="22.7109375" customWidth="1"/>
    <col min="9228" max="9229" width="3.28515625" customWidth="1"/>
    <col min="9230" max="9230" width="2.85546875" customWidth="1"/>
    <col min="9231" max="9231" width="19.5703125" customWidth="1"/>
    <col min="9232" max="9232" width="2.7109375" customWidth="1"/>
    <col min="9233" max="9233" width="23" customWidth="1"/>
    <col min="9234" max="9234" width="3.42578125" customWidth="1"/>
    <col min="9235" max="9235" width="3.5703125" customWidth="1"/>
    <col min="9472" max="9472" width="3.7109375" customWidth="1"/>
    <col min="9473" max="9473" width="22.7109375" customWidth="1"/>
    <col min="9474" max="9474" width="3.85546875" customWidth="1"/>
    <col min="9475" max="9475" width="4" customWidth="1"/>
    <col min="9476" max="9476" width="3.5703125" customWidth="1"/>
    <col min="9477" max="9477" width="5" customWidth="1"/>
    <col min="9478" max="9478" width="4.42578125" customWidth="1"/>
    <col min="9479" max="9479" width="5.140625" customWidth="1"/>
    <col min="9480" max="9480" width="2.85546875" customWidth="1"/>
    <col min="9481" max="9481" width="23.7109375" customWidth="1"/>
    <col min="9482" max="9482" width="3" customWidth="1"/>
    <col min="9483" max="9483" width="22.7109375" customWidth="1"/>
    <col min="9484" max="9485" width="3.28515625" customWidth="1"/>
    <col min="9486" max="9486" width="2.85546875" customWidth="1"/>
    <col min="9487" max="9487" width="19.5703125" customWidth="1"/>
    <col min="9488" max="9488" width="2.7109375" customWidth="1"/>
    <col min="9489" max="9489" width="23" customWidth="1"/>
    <col min="9490" max="9490" width="3.42578125" customWidth="1"/>
    <col min="9491" max="9491" width="3.5703125" customWidth="1"/>
    <col min="9728" max="9728" width="3.7109375" customWidth="1"/>
    <col min="9729" max="9729" width="22.7109375" customWidth="1"/>
    <col min="9730" max="9730" width="3.85546875" customWidth="1"/>
    <col min="9731" max="9731" width="4" customWidth="1"/>
    <col min="9732" max="9732" width="3.5703125" customWidth="1"/>
    <col min="9733" max="9733" width="5" customWidth="1"/>
    <col min="9734" max="9734" width="4.42578125" customWidth="1"/>
    <col min="9735" max="9735" width="5.140625" customWidth="1"/>
    <col min="9736" max="9736" width="2.85546875" customWidth="1"/>
    <col min="9737" max="9737" width="23.7109375" customWidth="1"/>
    <col min="9738" max="9738" width="3" customWidth="1"/>
    <col min="9739" max="9739" width="22.7109375" customWidth="1"/>
    <col min="9740" max="9741" width="3.28515625" customWidth="1"/>
    <col min="9742" max="9742" width="2.85546875" customWidth="1"/>
    <col min="9743" max="9743" width="19.5703125" customWidth="1"/>
    <col min="9744" max="9744" width="2.7109375" customWidth="1"/>
    <col min="9745" max="9745" width="23" customWidth="1"/>
    <col min="9746" max="9746" width="3.42578125" customWidth="1"/>
    <col min="9747" max="9747" width="3.5703125" customWidth="1"/>
    <col min="9984" max="9984" width="3.7109375" customWidth="1"/>
    <col min="9985" max="9985" width="22.7109375" customWidth="1"/>
    <col min="9986" max="9986" width="3.85546875" customWidth="1"/>
    <col min="9987" max="9987" width="4" customWidth="1"/>
    <col min="9988" max="9988" width="3.5703125" customWidth="1"/>
    <col min="9989" max="9989" width="5" customWidth="1"/>
    <col min="9990" max="9990" width="4.42578125" customWidth="1"/>
    <col min="9991" max="9991" width="5.140625" customWidth="1"/>
    <col min="9992" max="9992" width="2.85546875" customWidth="1"/>
    <col min="9993" max="9993" width="23.7109375" customWidth="1"/>
    <col min="9994" max="9994" width="3" customWidth="1"/>
    <col min="9995" max="9995" width="22.7109375" customWidth="1"/>
    <col min="9996" max="9997" width="3.28515625" customWidth="1"/>
    <col min="9998" max="9998" width="2.85546875" customWidth="1"/>
    <col min="9999" max="9999" width="19.5703125" customWidth="1"/>
    <col min="10000" max="10000" width="2.7109375" customWidth="1"/>
    <col min="10001" max="10001" width="23" customWidth="1"/>
    <col min="10002" max="10002" width="3.42578125" customWidth="1"/>
    <col min="10003" max="10003" width="3.5703125" customWidth="1"/>
    <col min="10240" max="10240" width="3.7109375" customWidth="1"/>
    <col min="10241" max="10241" width="22.7109375" customWidth="1"/>
    <col min="10242" max="10242" width="3.85546875" customWidth="1"/>
    <col min="10243" max="10243" width="4" customWidth="1"/>
    <col min="10244" max="10244" width="3.5703125" customWidth="1"/>
    <col min="10245" max="10245" width="5" customWidth="1"/>
    <col min="10246" max="10246" width="4.42578125" customWidth="1"/>
    <col min="10247" max="10247" width="5.140625" customWidth="1"/>
    <col min="10248" max="10248" width="2.85546875" customWidth="1"/>
    <col min="10249" max="10249" width="23.7109375" customWidth="1"/>
    <col min="10250" max="10250" width="3" customWidth="1"/>
    <col min="10251" max="10251" width="22.7109375" customWidth="1"/>
    <col min="10252" max="10253" width="3.28515625" customWidth="1"/>
    <col min="10254" max="10254" width="2.85546875" customWidth="1"/>
    <col min="10255" max="10255" width="19.5703125" customWidth="1"/>
    <col min="10256" max="10256" width="2.7109375" customWidth="1"/>
    <col min="10257" max="10257" width="23" customWidth="1"/>
    <col min="10258" max="10258" width="3.42578125" customWidth="1"/>
    <col min="10259" max="10259" width="3.5703125" customWidth="1"/>
    <col min="10496" max="10496" width="3.7109375" customWidth="1"/>
    <col min="10497" max="10497" width="22.7109375" customWidth="1"/>
    <col min="10498" max="10498" width="3.85546875" customWidth="1"/>
    <col min="10499" max="10499" width="4" customWidth="1"/>
    <col min="10500" max="10500" width="3.5703125" customWidth="1"/>
    <col min="10501" max="10501" width="5" customWidth="1"/>
    <col min="10502" max="10502" width="4.42578125" customWidth="1"/>
    <col min="10503" max="10503" width="5.140625" customWidth="1"/>
    <col min="10504" max="10504" width="2.85546875" customWidth="1"/>
    <col min="10505" max="10505" width="23.7109375" customWidth="1"/>
    <col min="10506" max="10506" width="3" customWidth="1"/>
    <col min="10507" max="10507" width="22.7109375" customWidth="1"/>
    <col min="10508" max="10509" width="3.28515625" customWidth="1"/>
    <col min="10510" max="10510" width="2.85546875" customWidth="1"/>
    <col min="10511" max="10511" width="19.5703125" customWidth="1"/>
    <col min="10512" max="10512" width="2.7109375" customWidth="1"/>
    <col min="10513" max="10513" width="23" customWidth="1"/>
    <col min="10514" max="10514" width="3.42578125" customWidth="1"/>
    <col min="10515" max="10515" width="3.5703125" customWidth="1"/>
    <col min="10752" max="10752" width="3.7109375" customWidth="1"/>
    <col min="10753" max="10753" width="22.7109375" customWidth="1"/>
    <col min="10754" max="10754" width="3.85546875" customWidth="1"/>
    <col min="10755" max="10755" width="4" customWidth="1"/>
    <col min="10756" max="10756" width="3.5703125" customWidth="1"/>
    <col min="10757" max="10757" width="5" customWidth="1"/>
    <col min="10758" max="10758" width="4.42578125" customWidth="1"/>
    <col min="10759" max="10759" width="5.140625" customWidth="1"/>
    <col min="10760" max="10760" width="2.85546875" customWidth="1"/>
    <col min="10761" max="10761" width="23.7109375" customWidth="1"/>
    <col min="10762" max="10762" width="3" customWidth="1"/>
    <col min="10763" max="10763" width="22.7109375" customWidth="1"/>
    <col min="10764" max="10765" width="3.28515625" customWidth="1"/>
    <col min="10766" max="10766" width="2.85546875" customWidth="1"/>
    <col min="10767" max="10767" width="19.5703125" customWidth="1"/>
    <col min="10768" max="10768" width="2.7109375" customWidth="1"/>
    <col min="10769" max="10769" width="23" customWidth="1"/>
    <col min="10770" max="10770" width="3.42578125" customWidth="1"/>
    <col min="10771" max="10771" width="3.5703125" customWidth="1"/>
    <col min="11008" max="11008" width="3.7109375" customWidth="1"/>
    <col min="11009" max="11009" width="22.7109375" customWidth="1"/>
    <col min="11010" max="11010" width="3.85546875" customWidth="1"/>
    <col min="11011" max="11011" width="4" customWidth="1"/>
    <col min="11012" max="11012" width="3.5703125" customWidth="1"/>
    <col min="11013" max="11013" width="5" customWidth="1"/>
    <col min="11014" max="11014" width="4.42578125" customWidth="1"/>
    <col min="11015" max="11015" width="5.140625" customWidth="1"/>
    <col min="11016" max="11016" width="2.85546875" customWidth="1"/>
    <col min="11017" max="11017" width="23.7109375" customWidth="1"/>
    <col min="11018" max="11018" width="3" customWidth="1"/>
    <col min="11019" max="11019" width="22.7109375" customWidth="1"/>
    <col min="11020" max="11021" width="3.28515625" customWidth="1"/>
    <col min="11022" max="11022" width="2.85546875" customWidth="1"/>
    <col min="11023" max="11023" width="19.5703125" customWidth="1"/>
    <col min="11024" max="11024" width="2.7109375" customWidth="1"/>
    <col min="11025" max="11025" width="23" customWidth="1"/>
    <col min="11026" max="11026" width="3.42578125" customWidth="1"/>
    <col min="11027" max="11027" width="3.5703125" customWidth="1"/>
    <col min="11264" max="11264" width="3.7109375" customWidth="1"/>
    <col min="11265" max="11265" width="22.7109375" customWidth="1"/>
    <col min="11266" max="11266" width="3.85546875" customWidth="1"/>
    <col min="11267" max="11267" width="4" customWidth="1"/>
    <col min="11268" max="11268" width="3.5703125" customWidth="1"/>
    <col min="11269" max="11269" width="5" customWidth="1"/>
    <col min="11270" max="11270" width="4.42578125" customWidth="1"/>
    <col min="11271" max="11271" width="5.140625" customWidth="1"/>
    <col min="11272" max="11272" width="2.85546875" customWidth="1"/>
    <col min="11273" max="11273" width="23.7109375" customWidth="1"/>
    <col min="11274" max="11274" width="3" customWidth="1"/>
    <col min="11275" max="11275" width="22.7109375" customWidth="1"/>
    <col min="11276" max="11277" width="3.28515625" customWidth="1"/>
    <col min="11278" max="11278" width="2.85546875" customWidth="1"/>
    <col min="11279" max="11279" width="19.5703125" customWidth="1"/>
    <col min="11280" max="11280" width="2.7109375" customWidth="1"/>
    <col min="11281" max="11281" width="23" customWidth="1"/>
    <col min="11282" max="11282" width="3.42578125" customWidth="1"/>
    <col min="11283" max="11283" width="3.5703125" customWidth="1"/>
    <col min="11520" max="11520" width="3.7109375" customWidth="1"/>
    <col min="11521" max="11521" width="22.7109375" customWidth="1"/>
    <col min="11522" max="11522" width="3.85546875" customWidth="1"/>
    <col min="11523" max="11523" width="4" customWidth="1"/>
    <col min="11524" max="11524" width="3.5703125" customWidth="1"/>
    <col min="11525" max="11525" width="5" customWidth="1"/>
    <col min="11526" max="11526" width="4.42578125" customWidth="1"/>
    <col min="11527" max="11527" width="5.140625" customWidth="1"/>
    <col min="11528" max="11528" width="2.85546875" customWidth="1"/>
    <col min="11529" max="11529" width="23.7109375" customWidth="1"/>
    <col min="11530" max="11530" width="3" customWidth="1"/>
    <col min="11531" max="11531" width="22.7109375" customWidth="1"/>
    <col min="11532" max="11533" width="3.28515625" customWidth="1"/>
    <col min="11534" max="11534" width="2.85546875" customWidth="1"/>
    <col min="11535" max="11535" width="19.5703125" customWidth="1"/>
    <col min="11536" max="11536" width="2.7109375" customWidth="1"/>
    <col min="11537" max="11537" width="23" customWidth="1"/>
    <col min="11538" max="11538" width="3.42578125" customWidth="1"/>
    <col min="11539" max="11539" width="3.5703125" customWidth="1"/>
    <col min="11776" max="11776" width="3.7109375" customWidth="1"/>
    <col min="11777" max="11777" width="22.7109375" customWidth="1"/>
    <col min="11778" max="11778" width="3.85546875" customWidth="1"/>
    <col min="11779" max="11779" width="4" customWidth="1"/>
    <col min="11780" max="11780" width="3.5703125" customWidth="1"/>
    <col min="11781" max="11781" width="5" customWidth="1"/>
    <col min="11782" max="11782" width="4.42578125" customWidth="1"/>
    <col min="11783" max="11783" width="5.140625" customWidth="1"/>
    <col min="11784" max="11784" width="2.85546875" customWidth="1"/>
    <col min="11785" max="11785" width="23.7109375" customWidth="1"/>
    <col min="11786" max="11786" width="3" customWidth="1"/>
    <col min="11787" max="11787" width="22.7109375" customWidth="1"/>
    <col min="11788" max="11789" width="3.28515625" customWidth="1"/>
    <col min="11790" max="11790" width="2.85546875" customWidth="1"/>
    <col min="11791" max="11791" width="19.5703125" customWidth="1"/>
    <col min="11792" max="11792" width="2.7109375" customWidth="1"/>
    <col min="11793" max="11793" width="23" customWidth="1"/>
    <col min="11794" max="11794" width="3.42578125" customWidth="1"/>
    <col min="11795" max="11795" width="3.5703125" customWidth="1"/>
    <col min="12032" max="12032" width="3.7109375" customWidth="1"/>
    <col min="12033" max="12033" width="22.7109375" customWidth="1"/>
    <col min="12034" max="12034" width="3.85546875" customWidth="1"/>
    <col min="12035" max="12035" width="4" customWidth="1"/>
    <col min="12036" max="12036" width="3.5703125" customWidth="1"/>
    <col min="12037" max="12037" width="5" customWidth="1"/>
    <col min="12038" max="12038" width="4.42578125" customWidth="1"/>
    <col min="12039" max="12039" width="5.140625" customWidth="1"/>
    <col min="12040" max="12040" width="2.85546875" customWidth="1"/>
    <col min="12041" max="12041" width="23.7109375" customWidth="1"/>
    <col min="12042" max="12042" width="3" customWidth="1"/>
    <col min="12043" max="12043" width="22.7109375" customWidth="1"/>
    <col min="12044" max="12045" width="3.28515625" customWidth="1"/>
    <col min="12046" max="12046" width="2.85546875" customWidth="1"/>
    <col min="12047" max="12047" width="19.5703125" customWidth="1"/>
    <col min="12048" max="12048" width="2.7109375" customWidth="1"/>
    <col min="12049" max="12049" width="23" customWidth="1"/>
    <col min="12050" max="12050" width="3.42578125" customWidth="1"/>
    <col min="12051" max="12051" width="3.5703125" customWidth="1"/>
    <col min="12288" max="12288" width="3.7109375" customWidth="1"/>
    <col min="12289" max="12289" width="22.7109375" customWidth="1"/>
    <col min="12290" max="12290" width="3.85546875" customWidth="1"/>
    <col min="12291" max="12291" width="4" customWidth="1"/>
    <col min="12292" max="12292" width="3.5703125" customWidth="1"/>
    <col min="12293" max="12293" width="5" customWidth="1"/>
    <col min="12294" max="12294" width="4.42578125" customWidth="1"/>
    <col min="12295" max="12295" width="5.140625" customWidth="1"/>
    <col min="12296" max="12296" width="2.85546875" customWidth="1"/>
    <col min="12297" max="12297" width="23.7109375" customWidth="1"/>
    <col min="12298" max="12298" width="3" customWidth="1"/>
    <col min="12299" max="12299" width="22.7109375" customWidth="1"/>
    <col min="12300" max="12301" width="3.28515625" customWidth="1"/>
    <col min="12302" max="12302" width="2.85546875" customWidth="1"/>
    <col min="12303" max="12303" width="19.5703125" customWidth="1"/>
    <col min="12304" max="12304" width="2.7109375" customWidth="1"/>
    <col min="12305" max="12305" width="23" customWidth="1"/>
    <col min="12306" max="12306" width="3.42578125" customWidth="1"/>
    <col min="12307" max="12307" width="3.5703125" customWidth="1"/>
    <col min="12544" max="12544" width="3.7109375" customWidth="1"/>
    <col min="12545" max="12545" width="22.7109375" customWidth="1"/>
    <col min="12546" max="12546" width="3.85546875" customWidth="1"/>
    <col min="12547" max="12547" width="4" customWidth="1"/>
    <col min="12548" max="12548" width="3.5703125" customWidth="1"/>
    <col min="12549" max="12549" width="5" customWidth="1"/>
    <col min="12550" max="12550" width="4.42578125" customWidth="1"/>
    <col min="12551" max="12551" width="5.140625" customWidth="1"/>
    <col min="12552" max="12552" width="2.85546875" customWidth="1"/>
    <col min="12553" max="12553" width="23.7109375" customWidth="1"/>
    <col min="12554" max="12554" width="3" customWidth="1"/>
    <col min="12555" max="12555" width="22.7109375" customWidth="1"/>
    <col min="12556" max="12557" width="3.28515625" customWidth="1"/>
    <col min="12558" max="12558" width="2.85546875" customWidth="1"/>
    <col min="12559" max="12559" width="19.5703125" customWidth="1"/>
    <col min="12560" max="12560" width="2.7109375" customWidth="1"/>
    <col min="12561" max="12561" width="23" customWidth="1"/>
    <col min="12562" max="12562" width="3.42578125" customWidth="1"/>
    <col min="12563" max="12563" width="3.5703125" customWidth="1"/>
    <col min="12800" max="12800" width="3.7109375" customWidth="1"/>
    <col min="12801" max="12801" width="22.7109375" customWidth="1"/>
    <col min="12802" max="12802" width="3.85546875" customWidth="1"/>
    <col min="12803" max="12803" width="4" customWidth="1"/>
    <col min="12804" max="12804" width="3.5703125" customWidth="1"/>
    <col min="12805" max="12805" width="5" customWidth="1"/>
    <col min="12806" max="12806" width="4.42578125" customWidth="1"/>
    <col min="12807" max="12807" width="5.140625" customWidth="1"/>
    <col min="12808" max="12808" width="2.85546875" customWidth="1"/>
    <col min="12809" max="12809" width="23.7109375" customWidth="1"/>
    <col min="12810" max="12810" width="3" customWidth="1"/>
    <col min="12811" max="12811" width="22.7109375" customWidth="1"/>
    <col min="12812" max="12813" width="3.28515625" customWidth="1"/>
    <col min="12814" max="12814" width="2.85546875" customWidth="1"/>
    <col min="12815" max="12815" width="19.5703125" customWidth="1"/>
    <col min="12816" max="12816" width="2.7109375" customWidth="1"/>
    <col min="12817" max="12817" width="23" customWidth="1"/>
    <col min="12818" max="12818" width="3.42578125" customWidth="1"/>
    <col min="12819" max="12819" width="3.5703125" customWidth="1"/>
    <col min="13056" max="13056" width="3.7109375" customWidth="1"/>
    <col min="13057" max="13057" width="22.7109375" customWidth="1"/>
    <col min="13058" max="13058" width="3.85546875" customWidth="1"/>
    <col min="13059" max="13059" width="4" customWidth="1"/>
    <col min="13060" max="13060" width="3.5703125" customWidth="1"/>
    <col min="13061" max="13061" width="5" customWidth="1"/>
    <col min="13062" max="13062" width="4.42578125" customWidth="1"/>
    <col min="13063" max="13063" width="5.140625" customWidth="1"/>
    <col min="13064" max="13064" width="2.85546875" customWidth="1"/>
    <col min="13065" max="13065" width="23.7109375" customWidth="1"/>
    <col min="13066" max="13066" width="3" customWidth="1"/>
    <col min="13067" max="13067" width="22.7109375" customWidth="1"/>
    <col min="13068" max="13069" width="3.28515625" customWidth="1"/>
    <col min="13070" max="13070" width="2.85546875" customWidth="1"/>
    <col min="13071" max="13071" width="19.5703125" customWidth="1"/>
    <col min="13072" max="13072" width="2.7109375" customWidth="1"/>
    <col min="13073" max="13073" width="23" customWidth="1"/>
    <col min="13074" max="13074" width="3.42578125" customWidth="1"/>
    <col min="13075" max="13075" width="3.5703125" customWidth="1"/>
    <col min="13312" max="13312" width="3.7109375" customWidth="1"/>
    <col min="13313" max="13313" width="22.7109375" customWidth="1"/>
    <col min="13314" max="13314" width="3.85546875" customWidth="1"/>
    <col min="13315" max="13315" width="4" customWidth="1"/>
    <col min="13316" max="13316" width="3.5703125" customWidth="1"/>
    <col min="13317" max="13317" width="5" customWidth="1"/>
    <col min="13318" max="13318" width="4.42578125" customWidth="1"/>
    <col min="13319" max="13319" width="5.140625" customWidth="1"/>
    <col min="13320" max="13320" width="2.85546875" customWidth="1"/>
    <col min="13321" max="13321" width="23.7109375" customWidth="1"/>
    <col min="13322" max="13322" width="3" customWidth="1"/>
    <col min="13323" max="13323" width="22.7109375" customWidth="1"/>
    <col min="13324" max="13325" width="3.28515625" customWidth="1"/>
    <col min="13326" max="13326" width="2.85546875" customWidth="1"/>
    <col min="13327" max="13327" width="19.5703125" customWidth="1"/>
    <col min="13328" max="13328" width="2.7109375" customWidth="1"/>
    <col min="13329" max="13329" width="23" customWidth="1"/>
    <col min="13330" max="13330" width="3.42578125" customWidth="1"/>
    <col min="13331" max="13331" width="3.5703125" customWidth="1"/>
    <col min="13568" max="13568" width="3.7109375" customWidth="1"/>
    <col min="13569" max="13569" width="22.7109375" customWidth="1"/>
    <col min="13570" max="13570" width="3.85546875" customWidth="1"/>
    <col min="13571" max="13571" width="4" customWidth="1"/>
    <col min="13572" max="13572" width="3.5703125" customWidth="1"/>
    <col min="13573" max="13573" width="5" customWidth="1"/>
    <col min="13574" max="13574" width="4.42578125" customWidth="1"/>
    <col min="13575" max="13575" width="5.140625" customWidth="1"/>
    <col min="13576" max="13576" width="2.85546875" customWidth="1"/>
    <col min="13577" max="13577" width="23.7109375" customWidth="1"/>
    <col min="13578" max="13578" width="3" customWidth="1"/>
    <col min="13579" max="13579" width="22.7109375" customWidth="1"/>
    <col min="13580" max="13581" width="3.28515625" customWidth="1"/>
    <col min="13582" max="13582" width="2.85546875" customWidth="1"/>
    <col min="13583" max="13583" width="19.5703125" customWidth="1"/>
    <col min="13584" max="13584" width="2.7109375" customWidth="1"/>
    <col min="13585" max="13585" width="23" customWidth="1"/>
    <col min="13586" max="13586" width="3.42578125" customWidth="1"/>
    <col min="13587" max="13587" width="3.5703125" customWidth="1"/>
    <col min="13824" max="13824" width="3.7109375" customWidth="1"/>
    <col min="13825" max="13825" width="22.7109375" customWidth="1"/>
    <col min="13826" max="13826" width="3.85546875" customWidth="1"/>
    <col min="13827" max="13827" width="4" customWidth="1"/>
    <col min="13828" max="13828" width="3.5703125" customWidth="1"/>
    <col min="13829" max="13829" width="5" customWidth="1"/>
    <col min="13830" max="13830" width="4.42578125" customWidth="1"/>
    <col min="13831" max="13831" width="5.140625" customWidth="1"/>
    <col min="13832" max="13832" width="2.85546875" customWidth="1"/>
    <col min="13833" max="13833" width="23.7109375" customWidth="1"/>
    <col min="13834" max="13834" width="3" customWidth="1"/>
    <col min="13835" max="13835" width="22.7109375" customWidth="1"/>
    <col min="13836" max="13837" width="3.28515625" customWidth="1"/>
    <col min="13838" max="13838" width="2.85546875" customWidth="1"/>
    <col min="13839" max="13839" width="19.5703125" customWidth="1"/>
    <col min="13840" max="13840" width="2.7109375" customWidth="1"/>
    <col min="13841" max="13841" width="23" customWidth="1"/>
    <col min="13842" max="13842" width="3.42578125" customWidth="1"/>
    <col min="13843" max="13843" width="3.5703125" customWidth="1"/>
    <col min="14080" max="14080" width="3.7109375" customWidth="1"/>
    <col min="14081" max="14081" width="22.7109375" customWidth="1"/>
    <col min="14082" max="14082" width="3.85546875" customWidth="1"/>
    <col min="14083" max="14083" width="4" customWidth="1"/>
    <col min="14084" max="14084" width="3.5703125" customWidth="1"/>
    <col min="14085" max="14085" width="5" customWidth="1"/>
    <col min="14086" max="14086" width="4.42578125" customWidth="1"/>
    <col min="14087" max="14087" width="5.140625" customWidth="1"/>
    <col min="14088" max="14088" width="2.85546875" customWidth="1"/>
    <col min="14089" max="14089" width="23.7109375" customWidth="1"/>
    <col min="14090" max="14090" width="3" customWidth="1"/>
    <col min="14091" max="14091" width="22.7109375" customWidth="1"/>
    <col min="14092" max="14093" width="3.28515625" customWidth="1"/>
    <col min="14094" max="14094" width="2.85546875" customWidth="1"/>
    <col min="14095" max="14095" width="19.5703125" customWidth="1"/>
    <col min="14096" max="14096" width="2.7109375" customWidth="1"/>
    <col min="14097" max="14097" width="23" customWidth="1"/>
    <col min="14098" max="14098" width="3.42578125" customWidth="1"/>
    <col min="14099" max="14099" width="3.5703125" customWidth="1"/>
    <col min="14336" max="14336" width="3.7109375" customWidth="1"/>
    <col min="14337" max="14337" width="22.7109375" customWidth="1"/>
    <col min="14338" max="14338" width="3.85546875" customWidth="1"/>
    <col min="14339" max="14339" width="4" customWidth="1"/>
    <col min="14340" max="14340" width="3.5703125" customWidth="1"/>
    <col min="14341" max="14341" width="5" customWidth="1"/>
    <col min="14342" max="14342" width="4.42578125" customWidth="1"/>
    <col min="14343" max="14343" width="5.140625" customWidth="1"/>
    <col min="14344" max="14344" width="2.85546875" customWidth="1"/>
    <col min="14345" max="14345" width="23.7109375" customWidth="1"/>
    <col min="14346" max="14346" width="3" customWidth="1"/>
    <col min="14347" max="14347" width="22.7109375" customWidth="1"/>
    <col min="14348" max="14349" width="3.28515625" customWidth="1"/>
    <col min="14350" max="14350" width="2.85546875" customWidth="1"/>
    <col min="14351" max="14351" width="19.5703125" customWidth="1"/>
    <col min="14352" max="14352" width="2.7109375" customWidth="1"/>
    <col min="14353" max="14353" width="23" customWidth="1"/>
    <col min="14354" max="14354" width="3.42578125" customWidth="1"/>
    <col min="14355" max="14355" width="3.5703125" customWidth="1"/>
    <col min="14592" max="14592" width="3.7109375" customWidth="1"/>
    <col min="14593" max="14593" width="22.7109375" customWidth="1"/>
    <col min="14594" max="14594" width="3.85546875" customWidth="1"/>
    <col min="14595" max="14595" width="4" customWidth="1"/>
    <col min="14596" max="14596" width="3.5703125" customWidth="1"/>
    <col min="14597" max="14597" width="5" customWidth="1"/>
    <col min="14598" max="14598" width="4.42578125" customWidth="1"/>
    <col min="14599" max="14599" width="5.140625" customWidth="1"/>
    <col min="14600" max="14600" width="2.85546875" customWidth="1"/>
    <col min="14601" max="14601" width="23.7109375" customWidth="1"/>
    <col min="14602" max="14602" width="3" customWidth="1"/>
    <col min="14603" max="14603" width="22.7109375" customWidth="1"/>
    <col min="14604" max="14605" width="3.28515625" customWidth="1"/>
    <col min="14606" max="14606" width="2.85546875" customWidth="1"/>
    <col min="14607" max="14607" width="19.5703125" customWidth="1"/>
    <col min="14608" max="14608" width="2.7109375" customWidth="1"/>
    <col min="14609" max="14609" width="23" customWidth="1"/>
    <col min="14610" max="14610" width="3.42578125" customWidth="1"/>
    <col min="14611" max="14611" width="3.5703125" customWidth="1"/>
    <col min="14848" max="14848" width="3.7109375" customWidth="1"/>
    <col min="14849" max="14849" width="22.7109375" customWidth="1"/>
    <col min="14850" max="14850" width="3.85546875" customWidth="1"/>
    <col min="14851" max="14851" width="4" customWidth="1"/>
    <col min="14852" max="14852" width="3.5703125" customWidth="1"/>
    <col min="14853" max="14853" width="5" customWidth="1"/>
    <col min="14854" max="14854" width="4.42578125" customWidth="1"/>
    <col min="14855" max="14855" width="5.140625" customWidth="1"/>
    <col min="14856" max="14856" width="2.85546875" customWidth="1"/>
    <col min="14857" max="14857" width="23.7109375" customWidth="1"/>
    <col min="14858" max="14858" width="3" customWidth="1"/>
    <col min="14859" max="14859" width="22.7109375" customWidth="1"/>
    <col min="14860" max="14861" width="3.28515625" customWidth="1"/>
    <col min="14862" max="14862" width="2.85546875" customWidth="1"/>
    <col min="14863" max="14863" width="19.5703125" customWidth="1"/>
    <col min="14864" max="14864" width="2.7109375" customWidth="1"/>
    <col min="14865" max="14865" width="23" customWidth="1"/>
    <col min="14866" max="14866" width="3.42578125" customWidth="1"/>
    <col min="14867" max="14867" width="3.5703125" customWidth="1"/>
    <col min="15104" max="15104" width="3.7109375" customWidth="1"/>
    <col min="15105" max="15105" width="22.7109375" customWidth="1"/>
    <col min="15106" max="15106" width="3.85546875" customWidth="1"/>
    <col min="15107" max="15107" width="4" customWidth="1"/>
    <col min="15108" max="15108" width="3.5703125" customWidth="1"/>
    <col min="15109" max="15109" width="5" customWidth="1"/>
    <col min="15110" max="15110" width="4.42578125" customWidth="1"/>
    <col min="15111" max="15111" width="5.140625" customWidth="1"/>
    <col min="15112" max="15112" width="2.85546875" customWidth="1"/>
    <col min="15113" max="15113" width="23.7109375" customWidth="1"/>
    <col min="15114" max="15114" width="3" customWidth="1"/>
    <col min="15115" max="15115" width="22.7109375" customWidth="1"/>
    <col min="15116" max="15117" width="3.28515625" customWidth="1"/>
    <col min="15118" max="15118" width="2.85546875" customWidth="1"/>
    <col min="15119" max="15119" width="19.5703125" customWidth="1"/>
    <col min="15120" max="15120" width="2.7109375" customWidth="1"/>
    <col min="15121" max="15121" width="23" customWidth="1"/>
    <col min="15122" max="15122" width="3.42578125" customWidth="1"/>
    <col min="15123" max="15123" width="3.5703125" customWidth="1"/>
    <col min="15360" max="15360" width="3.7109375" customWidth="1"/>
    <col min="15361" max="15361" width="22.7109375" customWidth="1"/>
    <col min="15362" max="15362" width="3.85546875" customWidth="1"/>
    <col min="15363" max="15363" width="4" customWidth="1"/>
    <col min="15364" max="15364" width="3.5703125" customWidth="1"/>
    <col min="15365" max="15365" width="5" customWidth="1"/>
    <col min="15366" max="15366" width="4.42578125" customWidth="1"/>
    <col min="15367" max="15367" width="5.140625" customWidth="1"/>
    <col min="15368" max="15368" width="2.85546875" customWidth="1"/>
    <col min="15369" max="15369" width="23.7109375" customWidth="1"/>
    <col min="15370" max="15370" width="3" customWidth="1"/>
    <col min="15371" max="15371" width="22.7109375" customWidth="1"/>
    <col min="15372" max="15373" width="3.28515625" customWidth="1"/>
    <col min="15374" max="15374" width="2.85546875" customWidth="1"/>
    <col min="15375" max="15375" width="19.5703125" customWidth="1"/>
    <col min="15376" max="15376" width="2.7109375" customWidth="1"/>
    <col min="15377" max="15377" width="23" customWidth="1"/>
    <col min="15378" max="15378" width="3.42578125" customWidth="1"/>
    <col min="15379" max="15379" width="3.5703125" customWidth="1"/>
    <col min="15616" max="15616" width="3.7109375" customWidth="1"/>
    <col min="15617" max="15617" width="22.7109375" customWidth="1"/>
    <col min="15618" max="15618" width="3.85546875" customWidth="1"/>
    <col min="15619" max="15619" width="4" customWidth="1"/>
    <col min="15620" max="15620" width="3.5703125" customWidth="1"/>
    <col min="15621" max="15621" width="5" customWidth="1"/>
    <col min="15622" max="15622" width="4.42578125" customWidth="1"/>
    <col min="15623" max="15623" width="5.140625" customWidth="1"/>
    <col min="15624" max="15624" width="2.85546875" customWidth="1"/>
    <col min="15625" max="15625" width="23.7109375" customWidth="1"/>
    <col min="15626" max="15626" width="3" customWidth="1"/>
    <col min="15627" max="15627" width="22.7109375" customWidth="1"/>
    <col min="15628" max="15629" width="3.28515625" customWidth="1"/>
    <col min="15630" max="15630" width="2.85546875" customWidth="1"/>
    <col min="15631" max="15631" width="19.5703125" customWidth="1"/>
    <col min="15632" max="15632" width="2.7109375" customWidth="1"/>
    <col min="15633" max="15633" width="23" customWidth="1"/>
    <col min="15634" max="15634" width="3.42578125" customWidth="1"/>
    <col min="15635" max="15635" width="3.5703125" customWidth="1"/>
    <col min="15872" max="15872" width="3.7109375" customWidth="1"/>
    <col min="15873" max="15873" width="22.7109375" customWidth="1"/>
    <col min="15874" max="15874" width="3.85546875" customWidth="1"/>
    <col min="15875" max="15875" width="4" customWidth="1"/>
    <col min="15876" max="15876" width="3.5703125" customWidth="1"/>
    <col min="15877" max="15877" width="5" customWidth="1"/>
    <col min="15878" max="15878" width="4.42578125" customWidth="1"/>
    <col min="15879" max="15879" width="5.140625" customWidth="1"/>
    <col min="15880" max="15880" width="2.85546875" customWidth="1"/>
    <col min="15881" max="15881" width="23.7109375" customWidth="1"/>
    <col min="15882" max="15882" width="3" customWidth="1"/>
    <col min="15883" max="15883" width="22.7109375" customWidth="1"/>
    <col min="15884" max="15885" width="3.28515625" customWidth="1"/>
    <col min="15886" max="15886" width="2.85546875" customWidth="1"/>
    <col min="15887" max="15887" width="19.5703125" customWidth="1"/>
    <col min="15888" max="15888" width="2.7109375" customWidth="1"/>
    <col min="15889" max="15889" width="23" customWidth="1"/>
    <col min="15890" max="15890" width="3.42578125" customWidth="1"/>
    <col min="15891" max="15891" width="3.5703125" customWidth="1"/>
    <col min="16128" max="16128" width="3.7109375" customWidth="1"/>
    <col min="16129" max="16129" width="22.7109375" customWidth="1"/>
    <col min="16130" max="16130" width="3.85546875" customWidth="1"/>
    <col min="16131" max="16131" width="4" customWidth="1"/>
    <col min="16132" max="16132" width="3.5703125" customWidth="1"/>
    <col min="16133" max="16133" width="5" customWidth="1"/>
    <col min="16134" max="16134" width="4.42578125" customWidth="1"/>
    <col min="16135" max="16135" width="5.140625" customWidth="1"/>
    <col min="16136" max="16136" width="2.85546875" customWidth="1"/>
    <col min="16137" max="16137" width="23.7109375" customWidth="1"/>
    <col min="16138" max="16138" width="3" customWidth="1"/>
    <col min="16139" max="16139" width="22.7109375" customWidth="1"/>
    <col min="16140" max="16141" width="3.28515625" customWidth="1"/>
    <col min="16142" max="16142" width="2.85546875" customWidth="1"/>
    <col min="16143" max="16143" width="19.5703125" customWidth="1"/>
    <col min="16144" max="16144" width="2.7109375" customWidth="1"/>
    <col min="16145" max="16145" width="23" customWidth="1"/>
    <col min="16146" max="16146" width="3.42578125" customWidth="1"/>
    <col min="16147" max="16147" width="3.5703125" customWidth="1"/>
  </cols>
  <sheetData>
    <row r="5" spans="1:17" ht="30" customHeight="1">
      <c r="C5" s="1" t="s">
        <v>32</v>
      </c>
      <c r="D5" s="2"/>
      <c r="E5" s="2"/>
      <c r="F5" s="2"/>
      <c r="G5" s="2"/>
      <c r="H5" s="2"/>
      <c r="I5" s="2"/>
      <c r="J5" s="2"/>
      <c r="K5" s="2"/>
      <c r="L5" s="1"/>
    </row>
    <row r="7" spans="1:17" s="3" customFormat="1" ht="15" customHeight="1">
      <c r="C7" s="5" t="s">
        <v>21</v>
      </c>
      <c r="D7" s="6"/>
      <c r="E7" s="6"/>
      <c r="F7" s="6"/>
      <c r="G7" s="6"/>
      <c r="H7" s="6"/>
      <c r="I7" s="6"/>
      <c r="J7" s="6"/>
      <c r="K7" s="6"/>
      <c r="L7" s="6"/>
      <c r="M7" s="7"/>
      <c r="N7" s="7"/>
      <c r="O7" s="7"/>
      <c r="P7" s="7"/>
      <c r="Q7" s="8"/>
    </row>
    <row r="8" spans="1:17" s="3" customFormat="1" ht="15" customHeight="1">
      <c r="C8" s="5" t="s">
        <v>36</v>
      </c>
      <c r="D8" s="6"/>
      <c r="E8" s="6"/>
      <c r="F8" s="6"/>
      <c r="G8" s="6"/>
      <c r="H8" s="6"/>
      <c r="I8" s="6"/>
      <c r="J8" s="6"/>
      <c r="K8" s="6"/>
      <c r="L8" s="6"/>
      <c r="M8" s="7"/>
      <c r="N8" s="7"/>
      <c r="O8" s="7"/>
      <c r="P8" s="7"/>
      <c r="Q8" s="8"/>
    </row>
    <row r="9" spans="1:17" s="3" customFormat="1" ht="15" customHeight="1">
      <c r="C9" s="5" t="s">
        <v>37</v>
      </c>
      <c r="D9" s="6"/>
      <c r="E9" s="6"/>
      <c r="F9" s="6"/>
      <c r="G9" s="6"/>
      <c r="H9" s="6"/>
      <c r="I9" s="6"/>
      <c r="J9" s="6"/>
      <c r="K9" s="6"/>
      <c r="L9" s="6"/>
      <c r="M9" s="7"/>
      <c r="N9" s="7"/>
      <c r="O9" s="7"/>
      <c r="P9" s="7"/>
      <c r="Q9" s="8"/>
    </row>
    <row r="10" spans="1:17" ht="15" customHeight="1">
      <c r="C10" s="5" t="s">
        <v>38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7" ht="9.75" customHeight="1">
      <c r="G11" s="3"/>
      <c r="H11" s="3"/>
      <c r="I11" s="3"/>
      <c r="J11" s="3"/>
      <c r="K11" s="3"/>
      <c r="L11" s="3"/>
      <c r="M11" s="3"/>
      <c r="N11" s="3"/>
    </row>
    <row r="12" spans="1:17" s="3" customFormat="1" ht="19.5" customHeight="1">
      <c r="B12" s="105" t="s">
        <v>74</v>
      </c>
      <c r="C12" s="72"/>
    </row>
    <row r="13" spans="1:17" s="3" customFormat="1" ht="12.95" customHeight="1" thickBot="1"/>
    <row r="14" spans="1:17" s="3" customFormat="1" ht="12.95" customHeight="1" thickBot="1">
      <c r="A14" s="13"/>
      <c r="B14" s="204" t="s">
        <v>62</v>
      </c>
      <c r="C14" s="205"/>
      <c r="D14" s="42" t="s">
        <v>2</v>
      </c>
      <c r="E14" s="42" t="s">
        <v>3</v>
      </c>
      <c r="F14" s="42" t="s">
        <v>4</v>
      </c>
      <c r="G14" s="42" t="s">
        <v>5</v>
      </c>
      <c r="H14" s="42" t="s">
        <v>6</v>
      </c>
      <c r="I14" s="42" t="s">
        <v>7</v>
      </c>
      <c r="J14" s="43" t="s">
        <v>29</v>
      </c>
    </row>
    <row r="15" spans="1:17" s="3" customFormat="1" ht="15" customHeight="1">
      <c r="A15" s="106">
        <v>1</v>
      </c>
      <c r="B15" s="106" t="s">
        <v>9</v>
      </c>
      <c r="C15" s="106"/>
      <c r="D15" s="22">
        <f>COUNT(G29,H33,G38,H44,Q29,P33,Q38,P44)</f>
        <v>8</v>
      </c>
      <c r="E15" s="22">
        <f>IF(G29&gt;H29,1,0)+IF(H33&gt;G33,1,0)+IF(G38&gt;H38,1,0)+IF(H44&gt;G44,1,0)+IF(Q29&gt;P29,1,0)+IF(P33&gt;Q33,1,0)+IF(Q38&gt;P38,1,0)+IF(P44&gt;Q44,1,0)</f>
        <v>6</v>
      </c>
      <c r="F15" s="22">
        <f>IF(G29&lt;H29,1,0)+IF(H33&lt;G33,1,0)+IF(G38&lt;H38,1,0)+IF(H44&lt;G44,1,0)+IF(Q29&lt;P29,1,0)+IF(P33&lt;Q33,1,0)+IF(Q38&lt;P38,1,0)+IF(P44&lt;Q44,1,0)</f>
        <v>2</v>
      </c>
      <c r="G15" s="22">
        <f>VALUE(G29+H33+G38+H44+Q29+P33+Q38+P44)</f>
        <v>23</v>
      </c>
      <c r="H15" s="22">
        <f>VALUE(H29+G33+H38+G44+P29+Q33+P38+Q44)</f>
        <v>17</v>
      </c>
      <c r="I15" s="22">
        <f>AVERAGE(G15-H15)</f>
        <v>6</v>
      </c>
      <c r="J15" s="22" t="s">
        <v>99</v>
      </c>
    </row>
    <row r="16" spans="1:17" s="3" customFormat="1" ht="15" customHeight="1">
      <c r="A16" s="23">
        <v>2</v>
      </c>
      <c r="B16" s="106" t="s">
        <v>17</v>
      </c>
      <c r="C16" s="51"/>
      <c r="D16" s="22">
        <f>COUNT(G23,H29,G39,H43,Q23,P29,Q39,P43)</f>
        <v>8</v>
      </c>
      <c r="E16" s="22">
        <f>IF(G23&gt;H23,1,0)+IF(H29&gt;G29,1,0)+IF(G39&gt;H39,1,0)+IF(H43&gt;G43,1,0)+IF(Q23&gt;P23,1,0)+IF(P29&gt;Q29,1,0)+IF(Q39&gt;P39,1,0)+IF(P43&gt;Q43,1,0)</f>
        <v>5</v>
      </c>
      <c r="F16" s="22">
        <f>IF(G23&lt;H23,1,0)+IF(H29&lt;G29,1,0)+IF(G39&lt;H39,1,0)+IF(H43&lt;G43,1,0)+IF(Q23&lt;P23,1,0)+IF(P29&lt;Q29,1,0)+IF(Q39&lt;P39,1,0)+IF(P43&lt;Q43,1,0)</f>
        <v>3</v>
      </c>
      <c r="G16" s="22">
        <f>VALUE(G23+H29+G39+H43+Q23+P29+Q39+P43)</f>
        <v>22</v>
      </c>
      <c r="H16" s="22">
        <f>VALUE(H23+G29+H39+G43+P23+Q29+P39+Q43)</f>
        <v>18</v>
      </c>
      <c r="I16" s="22">
        <f t="shared" ref="I16:I19" si="0">AVERAGE(G16-H16)</f>
        <v>4</v>
      </c>
      <c r="J16" s="113"/>
    </row>
    <row r="17" spans="1:20" s="3" customFormat="1" ht="15" customHeight="1">
      <c r="A17" s="11">
        <v>3</v>
      </c>
      <c r="B17" s="107" t="s">
        <v>16</v>
      </c>
      <c r="C17" s="50"/>
      <c r="D17" s="22">
        <f>COUNT(G24,H28,G33,H39,Q24,P28,Q33,P39)</f>
        <v>8</v>
      </c>
      <c r="E17" s="22">
        <f>IF(G24&gt;H24,1,0)+IF(H28&gt;G28,1,0)+IF(G33&gt;H33,1,0)+IF(H39&gt;G39,1,0)+IF(Q24&gt;P24,1,0)+IF(P28&gt;Q28,1,0)+IF(Q33&gt;P33,1,0)+IF(P39&gt;Q39,1,0)</f>
        <v>3</v>
      </c>
      <c r="F17" s="22">
        <f>IF(G24&lt;H24,1,0)+IF(H28&lt;G28,1,0)+IF(G33&lt;H33,1,0)+IF(H39&lt;G39,1,0)+IF(Q24&lt;P24,1,0)+IF(P28&lt;Q28,1,0)+IF(Q33&lt;P33,1,0)+IF(P39&lt;Q39,1,0)</f>
        <v>5</v>
      </c>
      <c r="G17" s="22">
        <f>VALUE(G24+H28+G33+H39+Q24+P28+Q33+P39)</f>
        <v>19</v>
      </c>
      <c r="H17" s="22">
        <f>VALUE(H24+G28+H33+G39+P24+Q28+P33+Q39)</f>
        <v>21</v>
      </c>
      <c r="I17" s="22">
        <f t="shared" si="0"/>
        <v>-2</v>
      </c>
      <c r="J17" s="40"/>
    </row>
    <row r="18" spans="1:20" s="3" customFormat="1" ht="15" customHeight="1">
      <c r="A18" s="176">
        <v>4</v>
      </c>
      <c r="B18" s="189" t="s">
        <v>14</v>
      </c>
      <c r="C18" s="190"/>
      <c r="D18" s="191">
        <f>COUNT(H24,G34,H38,G43,P24,Q34,P38,Q43)</f>
        <v>8</v>
      </c>
      <c r="E18" s="191">
        <f>IF(H24&gt;G24,1,0)+IF(G34&gt;H34,1,0)+IF(H38&gt;G38,1,0)+IF(G43&gt;H43,1,0)+IF(P24&gt;Q24,1,0)+IF(Q34&gt;P34,1,0)+IF(P38&gt;Q38,1,0)+IF(Q43&gt;P43,1,0)</f>
        <v>6</v>
      </c>
      <c r="F18" s="191">
        <f>IF(H24&lt;G24,1,0)+IF(G34&lt;H34,1,0)+IF(H38&lt;G38,1,0)+IF(G43&lt;H43,1,0)+IF(P24&lt;Q24,1,0)+IF(Q34&lt;P34,1,0)+IF(P38&lt;Q38,1,0)+IF(Q43&lt;P43,1,0)</f>
        <v>2</v>
      </c>
      <c r="G18" s="191">
        <f>VALUE(H24+G34+H38+G43+P24+Q34+P38+Q43)</f>
        <v>24</v>
      </c>
      <c r="H18" s="191">
        <f>VALUE(G24+H34+G38+H43+Q24+P34+Q38+P43)</f>
        <v>16</v>
      </c>
      <c r="I18" s="191">
        <f t="shared" si="0"/>
        <v>8</v>
      </c>
      <c r="J18" s="192" t="s">
        <v>98</v>
      </c>
    </row>
    <row r="19" spans="1:20" s="3" customFormat="1" ht="15" customHeight="1">
      <c r="A19" s="23">
        <v>5</v>
      </c>
      <c r="B19" s="107" t="s">
        <v>12</v>
      </c>
      <c r="C19" s="50"/>
      <c r="D19" s="25">
        <f>COUNT(H23,G28,H34,G44,P23,Q28,P34,Q44)</f>
        <v>8</v>
      </c>
      <c r="E19" s="22">
        <f>IF(H23&gt;G23,1,0)+IF(G28&gt;H28,1,0)+IF(H34&gt;G34,1,0)+IF(G44&gt;H44,1,0)+IF(P23&gt;Q23,1,0)+IF(Q28&gt;P28,1,0)+IF(P34&gt;Q34,1,0)+IF(Q44&gt;P44,1,0)</f>
        <v>0</v>
      </c>
      <c r="F19" s="25">
        <f>IF(H23&lt;G23,1,0)+IF(G28&lt;H28,1,0)+IF(H34&lt;G34,1,0)+IF(G44&lt;H44,1,0)+IF(P23&lt;Q23,1,0)+IF(Q28&lt;P28,1,0)+IF(P34&lt;Q34,1,0)+IF(Q44&lt;P44,1,0)</f>
        <v>8</v>
      </c>
      <c r="G19" s="25">
        <f>VALUE(H23+G28+H34+G44+P23+Q28+P34+Q44)</f>
        <v>12</v>
      </c>
      <c r="H19" s="25">
        <f>VALUE(G23+H28+G34+H44+Q23+P28+Q34+P44)</f>
        <v>28</v>
      </c>
      <c r="I19" s="25">
        <f t="shared" si="0"/>
        <v>-16</v>
      </c>
      <c r="J19" s="34"/>
    </row>
    <row r="20" spans="1:20" s="8" customFormat="1" ht="12.95" customHeight="1">
      <c r="A20" s="46"/>
      <c r="B20" s="44"/>
      <c r="C20" s="44"/>
      <c r="D20" s="44"/>
      <c r="E20" s="44"/>
      <c r="F20" s="44"/>
      <c r="G20" s="44"/>
      <c r="H20" s="44"/>
      <c r="I20" s="47"/>
      <c r="O20" s="48"/>
    </row>
    <row r="21" spans="1:20" s="8" customFormat="1" ht="12.95" customHeight="1">
      <c r="A21" s="46"/>
      <c r="B21" s="44"/>
      <c r="C21" s="44"/>
      <c r="D21" s="44"/>
      <c r="E21" s="44"/>
      <c r="F21" s="44"/>
      <c r="G21" s="44"/>
      <c r="H21" s="44"/>
      <c r="I21" s="47"/>
      <c r="O21" s="48"/>
    </row>
    <row r="22" spans="1:20" s="3" customFormat="1" ht="15" customHeight="1">
      <c r="B22" s="41" t="s">
        <v>52</v>
      </c>
      <c r="C22" s="27"/>
      <c r="D22" s="28"/>
      <c r="E22" s="29"/>
      <c r="F22"/>
      <c r="K22" s="41" t="s">
        <v>84</v>
      </c>
      <c r="L22" s="27"/>
      <c r="M22" s="28"/>
      <c r="N22" s="29"/>
      <c r="O22"/>
    </row>
    <row r="23" spans="1:20" s="3" customFormat="1" ht="15" customHeight="1">
      <c r="B23" s="30" t="str">
        <f>B16</f>
        <v>PRINCIPES DE ESPAÑA</v>
      </c>
      <c r="C23" s="52" t="s">
        <v>8</v>
      </c>
      <c r="D23" s="55" t="str">
        <f>B19</f>
        <v>CT LA SALLE</v>
      </c>
      <c r="E23" s="56"/>
      <c r="F23" s="57"/>
      <c r="G23" s="137">
        <v>4</v>
      </c>
      <c r="H23" s="136">
        <v>1</v>
      </c>
      <c r="K23" s="30" t="str">
        <f>B19</f>
        <v>CT LA SALLE</v>
      </c>
      <c r="L23" s="31" t="s">
        <v>8</v>
      </c>
      <c r="M23" s="55" t="str">
        <f>B16</f>
        <v>PRINCIPES DE ESPAÑA</v>
      </c>
      <c r="N23" s="56"/>
      <c r="O23" s="57"/>
      <c r="P23" s="136">
        <v>1</v>
      </c>
      <c r="Q23" s="136">
        <v>4</v>
      </c>
    </row>
    <row r="24" spans="1:20" s="3" customFormat="1" ht="15" customHeight="1">
      <c r="B24" s="30" t="str">
        <f>B17</f>
        <v>PLAYAS SANTA PONSA TC</v>
      </c>
      <c r="C24" s="31" t="s">
        <v>8</v>
      </c>
      <c r="D24" s="55" t="str">
        <f>B18</f>
        <v>SPORTING TC</v>
      </c>
      <c r="E24" s="56"/>
      <c r="F24" s="57"/>
      <c r="G24" s="136">
        <v>2</v>
      </c>
      <c r="H24" s="150">
        <v>3</v>
      </c>
      <c r="I24" s="212">
        <v>43274</v>
      </c>
      <c r="J24" s="214"/>
      <c r="K24" s="129" t="str">
        <f>B18</f>
        <v>SPORTING TC</v>
      </c>
      <c r="L24" s="31" t="s">
        <v>8</v>
      </c>
      <c r="M24" s="55" t="str">
        <f>B17</f>
        <v>PLAYAS SANTA PONSA TC</v>
      </c>
      <c r="N24" s="56"/>
      <c r="O24" s="57"/>
      <c r="P24" s="136">
        <v>3</v>
      </c>
      <c r="Q24" s="136">
        <v>2</v>
      </c>
    </row>
    <row r="25" spans="1:20" s="3" customFormat="1" ht="15" customHeight="1">
      <c r="B25" s="39" t="s">
        <v>18</v>
      </c>
      <c r="C25" s="31"/>
      <c r="D25" s="55" t="str">
        <f>B15</f>
        <v>CT MANACOR</v>
      </c>
      <c r="E25" s="56"/>
      <c r="F25" s="57"/>
      <c r="G25"/>
      <c r="K25" s="39" t="s">
        <v>18</v>
      </c>
      <c r="L25" s="31"/>
      <c r="M25" s="55" t="str">
        <f>B15</f>
        <v>CT MANACOR</v>
      </c>
      <c r="N25" s="56"/>
      <c r="O25" s="57"/>
    </row>
    <row r="26" spans="1:20" s="3" customFormat="1" ht="15" customHeight="1">
      <c r="E26" s="29"/>
      <c r="F26"/>
      <c r="G26"/>
      <c r="N26" s="29"/>
      <c r="O26"/>
    </row>
    <row r="27" spans="1:20" s="3" customFormat="1" ht="15" customHeight="1">
      <c r="B27" s="41" t="s">
        <v>80</v>
      </c>
      <c r="C27" s="27"/>
      <c r="D27" s="28"/>
      <c r="G27"/>
      <c r="K27" s="41" t="s">
        <v>85</v>
      </c>
      <c r="L27" s="27"/>
      <c r="M27" s="28"/>
    </row>
    <row r="28" spans="1:20" s="3" customFormat="1" ht="15" customHeight="1">
      <c r="B28" s="30" t="str">
        <f>B19</f>
        <v>CT LA SALLE</v>
      </c>
      <c r="C28" s="31" t="s">
        <v>8</v>
      </c>
      <c r="D28" s="55" t="str">
        <f>B17</f>
        <v>PLAYAS SANTA PONSA TC</v>
      </c>
      <c r="E28" s="56"/>
      <c r="F28" s="57"/>
      <c r="G28" s="136">
        <v>2</v>
      </c>
      <c r="H28" s="136">
        <v>3</v>
      </c>
      <c r="I28" s="164">
        <v>43211</v>
      </c>
      <c r="K28" s="30" t="str">
        <f>B17</f>
        <v>PLAYAS SANTA PONSA TC</v>
      </c>
      <c r="L28" s="31" t="s">
        <v>8</v>
      </c>
      <c r="M28" s="55" t="str">
        <f>B19</f>
        <v>CT LA SALLE</v>
      </c>
      <c r="N28" s="56"/>
      <c r="O28" s="57"/>
      <c r="P28" s="136">
        <v>3</v>
      </c>
      <c r="Q28" s="136">
        <v>2</v>
      </c>
      <c r="R28" s="212">
        <v>43288</v>
      </c>
      <c r="S28" s="215"/>
      <c r="T28" s="151"/>
    </row>
    <row r="29" spans="1:20" s="3" customFormat="1" ht="15" customHeight="1">
      <c r="B29" s="30" t="str">
        <f>B15</f>
        <v>CT MANACOR</v>
      </c>
      <c r="C29" s="31" t="s">
        <v>8</v>
      </c>
      <c r="D29" s="55" t="str">
        <f>B16</f>
        <v>PRINCIPES DE ESPAÑA</v>
      </c>
      <c r="E29" s="56"/>
      <c r="F29" s="57"/>
      <c r="G29" s="136">
        <v>3</v>
      </c>
      <c r="H29" s="136">
        <v>2</v>
      </c>
      <c r="I29" s="131"/>
      <c r="K29" s="30" t="str">
        <f>B16</f>
        <v>PRINCIPES DE ESPAÑA</v>
      </c>
      <c r="L29" s="31" t="s">
        <v>8</v>
      </c>
      <c r="M29" s="55" t="str">
        <f>B15</f>
        <v>CT MANACOR</v>
      </c>
      <c r="N29" s="56"/>
      <c r="O29" s="57"/>
      <c r="P29" s="136">
        <v>3</v>
      </c>
      <c r="Q29" s="136">
        <v>2</v>
      </c>
    </row>
    <row r="30" spans="1:20" s="3" customFormat="1" ht="15" customHeight="1">
      <c r="B30" s="39" t="s">
        <v>18</v>
      </c>
      <c r="C30" s="31"/>
      <c r="D30" s="55" t="str">
        <f>B18</f>
        <v>SPORTING TC</v>
      </c>
      <c r="E30" s="56"/>
      <c r="F30" s="57"/>
      <c r="I30" s="131"/>
      <c r="K30" s="39" t="s">
        <v>18</v>
      </c>
      <c r="L30" s="31"/>
      <c r="M30" s="55" t="str">
        <f>B18</f>
        <v>SPORTING TC</v>
      </c>
      <c r="N30" s="56"/>
      <c r="O30" s="57"/>
    </row>
    <row r="31" spans="1:20" s="3" customFormat="1" ht="15" customHeight="1">
      <c r="I31" s="131"/>
    </row>
    <row r="32" spans="1:20" s="3" customFormat="1" ht="15" customHeight="1">
      <c r="B32" s="41" t="s">
        <v>81</v>
      </c>
      <c r="C32" s="27"/>
      <c r="D32" s="28"/>
      <c r="I32" s="131"/>
      <c r="K32" s="41" t="s">
        <v>86</v>
      </c>
      <c r="L32" s="27"/>
      <c r="M32" s="28"/>
    </row>
    <row r="33" spans="2:19" s="3" customFormat="1" ht="15" customHeight="1">
      <c r="B33" s="30" t="str">
        <f>B17</f>
        <v>PLAYAS SANTA PONSA TC</v>
      </c>
      <c r="C33" s="31" t="s">
        <v>8</v>
      </c>
      <c r="D33" s="55" t="str">
        <f>B15</f>
        <v>CT MANACOR</v>
      </c>
      <c r="E33" s="56"/>
      <c r="F33" s="57"/>
      <c r="G33" s="136">
        <v>2</v>
      </c>
      <c r="H33" s="136">
        <v>3</v>
      </c>
      <c r="I33" s="164">
        <v>43277</v>
      </c>
      <c r="K33" s="30" t="str">
        <f>B15</f>
        <v>CT MANACOR</v>
      </c>
      <c r="L33" s="31" t="s">
        <v>8</v>
      </c>
      <c r="M33" s="55" t="str">
        <f>B17</f>
        <v>PLAYAS SANTA PONSA TC</v>
      </c>
      <c r="N33" s="56"/>
      <c r="O33" s="57"/>
      <c r="P33" s="136">
        <v>3</v>
      </c>
      <c r="Q33" s="136">
        <v>2</v>
      </c>
    </row>
    <row r="34" spans="2:19" s="3" customFormat="1" ht="15" customHeight="1">
      <c r="B34" s="30" t="str">
        <f>B18</f>
        <v>SPORTING TC</v>
      </c>
      <c r="C34" s="52" t="s">
        <v>8</v>
      </c>
      <c r="D34" s="55" t="str">
        <f>B19</f>
        <v>CT LA SALLE</v>
      </c>
      <c r="E34" s="56"/>
      <c r="F34" s="57"/>
      <c r="G34" s="137">
        <v>3</v>
      </c>
      <c r="H34" s="136">
        <v>2</v>
      </c>
      <c r="K34" s="30" t="str">
        <f>B19</f>
        <v>CT LA SALLE</v>
      </c>
      <c r="L34" s="31" t="s">
        <v>8</v>
      </c>
      <c r="M34" s="55" t="str">
        <f>B18</f>
        <v>SPORTING TC</v>
      </c>
      <c r="N34" s="56"/>
      <c r="O34" s="57"/>
      <c r="P34" s="136">
        <v>1</v>
      </c>
      <c r="Q34" s="136">
        <v>4</v>
      </c>
      <c r="R34" s="212">
        <v>43414</v>
      </c>
      <c r="S34" s="215"/>
    </row>
    <row r="35" spans="2:19" s="3" customFormat="1" ht="15" customHeight="1">
      <c r="B35" s="39" t="s">
        <v>18</v>
      </c>
      <c r="C35" s="31"/>
      <c r="D35" s="55" t="str">
        <f>B16</f>
        <v>PRINCIPES DE ESPAÑA</v>
      </c>
      <c r="E35" s="56"/>
      <c r="F35" s="57"/>
      <c r="K35" s="39" t="s">
        <v>18</v>
      </c>
      <c r="L35" s="31"/>
      <c r="M35" s="55" t="str">
        <f>B16</f>
        <v>PRINCIPES DE ESPAÑA</v>
      </c>
      <c r="N35" s="56"/>
      <c r="O35" s="57"/>
    </row>
    <row r="36" spans="2:19" s="3" customFormat="1" ht="15" customHeight="1"/>
    <row r="37" spans="2:19" s="3" customFormat="1" ht="15" customHeight="1">
      <c r="B37" s="41" t="s">
        <v>82</v>
      </c>
      <c r="C37" s="27"/>
      <c r="D37" s="28"/>
      <c r="K37" s="26" t="s">
        <v>87</v>
      </c>
      <c r="L37" s="27"/>
      <c r="M37" s="28"/>
    </row>
    <row r="38" spans="2:19" s="3" customFormat="1" ht="15" customHeight="1">
      <c r="B38" s="30" t="str">
        <f>B15</f>
        <v>CT MANACOR</v>
      </c>
      <c r="C38" s="52" t="s">
        <v>8</v>
      </c>
      <c r="D38" s="55" t="str">
        <f>B18</f>
        <v>SPORTING TC</v>
      </c>
      <c r="E38" s="56"/>
      <c r="F38" s="57"/>
      <c r="G38" s="137">
        <v>2</v>
      </c>
      <c r="H38" s="136">
        <v>3</v>
      </c>
      <c r="K38" s="30" t="str">
        <f>B18</f>
        <v>SPORTING TC</v>
      </c>
      <c r="L38" s="31" t="s">
        <v>8</v>
      </c>
      <c r="M38" s="55" t="str">
        <f>B15</f>
        <v>CT MANACOR</v>
      </c>
      <c r="N38" s="56"/>
      <c r="O38" s="57"/>
      <c r="P38" s="136">
        <v>2</v>
      </c>
      <c r="Q38" s="136">
        <v>3</v>
      </c>
    </row>
    <row r="39" spans="2:19" s="3" customFormat="1" ht="15" customHeight="1">
      <c r="B39" s="30" t="str">
        <f>B16</f>
        <v>PRINCIPES DE ESPAÑA</v>
      </c>
      <c r="C39" s="31" t="s">
        <v>8</v>
      </c>
      <c r="D39" s="55" t="str">
        <f>B17</f>
        <v>PLAYAS SANTA PONSA TC</v>
      </c>
      <c r="E39" s="56"/>
      <c r="F39" s="57"/>
      <c r="G39" s="136">
        <v>2</v>
      </c>
      <c r="H39" s="136">
        <v>3</v>
      </c>
      <c r="K39" s="38" t="str">
        <f>B17</f>
        <v>PLAYAS SANTA PONSA TC</v>
      </c>
      <c r="L39" s="31" t="s">
        <v>8</v>
      </c>
      <c r="M39" s="55" t="str">
        <f>B16</f>
        <v>PRINCIPES DE ESPAÑA</v>
      </c>
      <c r="N39" s="56"/>
      <c r="O39" s="57"/>
      <c r="P39" s="136">
        <v>2</v>
      </c>
      <c r="Q39" s="136">
        <v>3</v>
      </c>
    </row>
    <row r="40" spans="2:19" s="3" customFormat="1" ht="15" customHeight="1">
      <c r="B40" s="39" t="s">
        <v>18</v>
      </c>
      <c r="C40" s="31"/>
      <c r="D40" s="55" t="str">
        <f>B19</f>
        <v>CT LA SALLE</v>
      </c>
      <c r="E40" s="56"/>
      <c r="F40" s="57"/>
      <c r="K40" s="39" t="s">
        <v>18</v>
      </c>
      <c r="L40" s="31"/>
      <c r="M40" s="55" t="str">
        <f>B19</f>
        <v>CT LA SALLE</v>
      </c>
      <c r="N40" s="56"/>
      <c r="O40" s="57"/>
    </row>
    <row r="41" spans="2:19" s="3" customFormat="1" ht="15" customHeight="1"/>
    <row r="42" spans="2:19" s="3" customFormat="1" ht="15" customHeight="1">
      <c r="B42" s="41" t="s">
        <v>83</v>
      </c>
      <c r="C42" s="27"/>
      <c r="D42" s="28"/>
      <c r="K42" s="41" t="s">
        <v>88</v>
      </c>
      <c r="L42" s="27"/>
      <c r="M42" s="28"/>
    </row>
    <row r="43" spans="2:19" s="3" customFormat="1" ht="15" customHeight="1">
      <c r="B43" s="30" t="str">
        <f>B18</f>
        <v>SPORTING TC</v>
      </c>
      <c r="C43" s="31" t="s">
        <v>8</v>
      </c>
      <c r="D43" s="55" t="str">
        <f>B16</f>
        <v>PRINCIPES DE ESPAÑA</v>
      </c>
      <c r="E43" s="56"/>
      <c r="F43" s="57"/>
      <c r="G43" s="136">
        <v>2</v>
      </c>
      <c r="H43" s="136">
        <v>3</v>
      </c>
      <c r="K43" s="30" t="str">
        <f>B16</f>
        <v>PRINCIPES DE ESPAÑA</v>
      </c>
      <c r="L43" s="31" t="s">
        <v>8</v>
      </c>
      <c r="M43" s="55" t="str">
        <f>B18</f>
        <v>SPORTING TC</v>
      </c>
      <c r="N43" s="56"/>
      <c r="O43" s="57"/>
      <c r="P43" s="136">
        <v>1</v>
      </c>
      <c r="Q43" s="136">
        <v>4</v>
      </c>
    </row>
    <row r="44" spans="2:19" s="3" customFormat="1" ht="15" customHeight="1">
      <c r="B44" s="30" t="str">
        <f>B19</f>
        <v>CT LA SALLE</v>
      </c>
      <c r="C44" s="31" t="s">
        <v>8</v>
      </c>
      <c r="D44" s="55" t="str">
        <f>B15</f>
        <v>CT MANACOR</v>
      </c>
      <c r="E44" s="56"/>
      <c r="F44" s="57"/>
      <c r="G44" s="136">
        <v>2</v>
      </c>
      <c r="H44" s="136">
        <v>3</v>
      </c>
      <c r="I44" s="156">
        <v>43344</v>
      </c>
      <c r="K44" s="30" t="str">
        <f>B15</f>
        <v>CT MANACOR</v>
      </c>
      <c r="L44" s="31" t="s">
        <v>8</v>
      </c>
      <c r="M44" s="55" t="str">
        <f>B19</f>
        <v>CT LA SALLE</v>
      </c>
      <c r="N44" s="56"/>
      <c r="O44" s="57"/>
      <c r="P44" s="136">
        <v>4</v>
      </c>
      <c r="Q44" s="136">
        <v>1</v>
      </c>
    </row>
    <row r="45" spans="2:19" s="3" customFormat="1" ht="15" customHeight="1">
      <c r="B45" s="39" t="s">
        <v>18</v>
      </c>
      <c r="C45" s="31"/>
      <c r="D45" s="55" t="str">
        <f>B17</f>
        <v>PLAYAS SANTA PONSA TC</v>
      </c>
      <c r="E45" s="56"/>
      <c r="F45" s="57"/>
      <c r="K45" s="39" t="s">
        <v>18</v>
      </c>
      <c r="L45" s="31"/>
      <c r="M45" s="55" t="str">
        <f>B17</f>
        <v>PLAYAS SANTA PONSA TC</v>
      </c>
      <c r="N45" s="56"/>
      <c r="O45" s="57"/>
    </row>
    <row r="46" spans="2:19" s="3" customFormat="1" ht="16.5" customHeight="1"/>
    <row r="47" spans="2:19" s="3" customFormat="1" ht="12.95" customHeight="1"/>
    <row r="48" spans="2:19" s="3" customFormat="1" ht="12.95" customHeight="1"/>
    <row r="49" s="3" customFormat="1" ht="12.95" customHeight="1"/>
    <row r="50" s="3" customFormat="1" ht="12.95" customHeight="1"/>
    <row r="51" s="3" customFormat="1" ht="12.95" customHeight="1"/>
    <row r="52" s="3" customFormat="1" ht="12.95" customHeight="1"/>
    <row r="53" s="3" customFormat="1" ht="12.95" customHeight="1"/>
    <row r="54" s="3" customFormat="1" ht="12.95" customHeight="1"/>
    <row r="55" s="3" customFormat="1" ht="12.95" customHeight="1"/>
    <row r="56" s="3" customFormat="1" ht="12.95" customHeight="1"/>
    <row r="57" s="3" customFormat="1" ht="12.95" customHeight="1"/>
    <row r="58" s="3" customFormat="1" ht="12.95" customHeight="1"/>
    <row r="59" s="3" customFormat="1" ht="12.95" customHeight="1"/>
    <row r="60" s="3" customFormat="1" ht="12.95" customHeight="1"/>
    <row r="61" s="3" customFormat="1" ht="12.95" customHeight="1"/>
    <row r="62" s="3" customFormat="1" ht="12.95" customHeight="1"/>
    <row r="63" s="3" customFormat="1" ht="12.95" customHeight="1"/>
    <row r="64" s="3" customFormat="1" ht="12.95" customHeight="1"/>
    <row r="65" s="3" customFormat="1" ht="12.95" customHeight="1"/>
    <row r="66" s="3" customFormat="1" ht="12.95" customHeight="1"/>
    <row r="67" s="3" customFormat="1" ht="12.95" customHeight="1"/>
    <row r="68" s="3" customFormat="1" ht="12.95" customHeight="1"/>
    <row r="69" s="3" customFormat="1" ht="12.95" customHeight="1"/>
    <row r="70" s="3" customFormat="1" ht="12.95" customHeight="1"/>
    <row r="71" s="3" customFormat="1" ht="12.95" customHeight="1"/>
    <row r="72" s="3" customFormat="1" ht="12.95" customHeight="1"/>
    <row r="73" s="3" customFormat="1" ht="12.95" customHeight="1"/>
    <row r="74" s="3" customFormat="1" ht="12.95" customHeight="1"/>
    <row r="75" s="3" customFormat="1" ht="12.95" customHeight="1"/>
    <row r="76" s="3" customFormat="1" ht="12.95" customHeight="1"/>
    <row r="77" s="3" customFormat="1" ht="12.95" customHeight="1"/>
    <row r="78" s="3" customFormat="1" ht="12.95" customHeight="1"/>
    <row r="79" s="3" customFormat="1" ht="12.95" customHeight="1"/>
    <row r="80" s="3" customFormat="1" ht="12.95" customHeight="1"/>
    <row r="81" spans="5:19" s="3" customFormat="1" ht="12.95" customHeight="1"/>
    <row r="82" spans="5:19" s="3" customFormat="1" ht="12.95" customHeight="1"/>
    <row r="83" spans="5:19" s="3" customFormat="1" ht="12.95" customHeight="1"/>
    <row r="84" spans="5:19" s="3" customFormat="1" ht="12.95" customHeight="1"/>
    <row r="85" spans="5:19" s="3" customFormat="1" ht="12.95" customHeight="1"/>
    <row r="86" spans="5:19" s="3" customFormat="1" ht="12.95" customHeight="1"/>
    <row r="87" spans="5:19" s="3" customFormat="1" ht="12.95" customHeight="1"/>
    <row r="88" spans="5:19" s="3" customFormat="1" ht="12.95" customHeight="1"/>
    <row r="89" spans="5:19" s="3" customFormat="1" ht="12.95" customHeight="1"/>
    <row r="90" spans="5:19" s="3" customFormat="1" ht="12.95" customHeight="1"/>
    <row r="91" spans="5:19" s="3" customFormat="1" ht="12.95" customHeight="1">
      <c r="E91"/>
      <c r="F91"/>
      <c r="R91"/>
      <c r="S91"/>
    </row>
    <row r="92" spans="5:19" s="3" customFormat="1" ht="12.95" customHeight="1">
      <c r="E92"/>
      <c r="F92"/>
      <c r="G92"/>
      <c r="H92"/>
      <c r="I92"/>
      <c r="J92"/>
      <c r="K92"/>
      <c r="L92"/>
      <c r="M92"/>
      <c r="N92"/>
      <c r="R92"/>
      <c r="S92"/>
    </row>
    <row r="93" spans="5:19" s="3" customFormat="1" ht="12.95" customHeight="1">
      <c r="E93"/>
      <c r="F93"/>
      <c r="G93"/>
      <c r="H93"/>
      <c r="I93"/>
      <c r="J93"/>
      <c r="K93"/>
      <c r="L93"/>
      <c r="M93"/>
      <c r="N93"/>
      <c r="R93"/>
      <c r="S93"/>
    </row>
    <row r="94" spans="5:19" s="3" customFormat="1" ht="12.95" customHeight="1">
      <c r="E94"/>
      <c r="F94"/>
      <c r="G94"/>
      <c r="H94"/>
      <c r="I94"/>
      <c r="J94"/>
      <c r="K94"/>
      <c r="L94"/>
      <c r="M94"/>
      <c r="N94"/>
      <c r="R94"/>
      <c r="S94"/>
    </row>
    <row r="95" spans="5:19" s="3" customFormat="1">
      <c r="E95"/>
      <c r="F95"/>
      <c r="G95"/>
      <c r="H95"/>
      <c r="I95"/>
      <c r="J95"/>
      <c r="K95"/>
      <c r="L95"/>
      <c r="M95"/>
      <c r="N95"/>
      <c r="R95"/>
      <c r="S95"/>
    </row>
  </sheetData>
  <mergeCells count="4">
    <mergeCell ref="B14:C14"/>
    <mergeCell ref="I24:J24"/>
    <mergeCell ref="R28:S28"/>
    <mergeCell ref="R34:S3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6:S81"/>
  <sheetViews>
    <sheetView workbookViewId="0">
      <selection activeCell="C30" sqref="C30"/>
    </sheetView>
  </sheetViews>
  <sheetFormatPr baseColWidth="10" defaultRowHeight="15"/>
  <cols>
    <col min="1" max="1" width="20" customWidth="1"/>
    <col min="2" max="2" width="4.42578125" customWidth="1"/>
    <col min="3" max="3" width="19.7109375" customWidth="1"/>
    <col min="4" max="4" width="5.28515625" customWidth="1"/>
    <col min="5" max="5" width="5.5703125" customWidth="1"/>
    <col min="6" max="6" width="7.7109375" customWidth="1"/>
    <col min="7" max="7" width="21.140625" customWidth="1"/>
    <col min="8" max="8" width="7.5703125" customWidth="1"/>
    <col min="9" max="10" width="6" customWidth="1"/>
    <col min="11" max="11" width="6.42578125" customWidth="1"/>
    <col min="12" max="12" width="6.28515625" customWidth="1"/>
    <col min="13" max="13" width="5" customWidth="1"/>
    <col min="14" max="14" width="20.140625" customWidth="1"/>
    <col min="15" max="15" width="4.28515625" customWidth="1"/>
    <col min="16" max="16" width="21.140625" customWidth="1"/>
    <col min="17" max="17" width="6.28515625" customWidth="1"/>
    <col min="18" max="18" width="5.7109375" customWidth="1"/>
    <col min="19" max="19" width="6" customWidth="1"/>
    <col min="255" max="255" width="3.7109375" customWidth="1"/>
    <col min="256" max="256" width="22.7109375" customWidth="1"/>
    <col min="257" max="257" width="3.85546875" customWidth="1"/>
    <col min="258" max="258" width="4" customWidth="1"/>
    <col min="259" max="259" width="3.5703125" customWidth="1"/>
    <col min="260" max="260" width="5" customWidth="1"/>
    <col min="261" max="261" width="4.42578125" customWidth="1"/>
    <col min="262" max="262" width="5.140625" customWidth="1"/>
    <col min="263" max="263" width="2.85546875" customWidth="1"/>
    <col min="264" max="264" width="23.7109375" customWidth="1"/>
    <col min="265" max="265" width="3" customWidth="1"/>
    <col min="266" max="266" width="22.7109375" customWidth="1"/>
    <col min="267" max="268" width="3.28515625" customWidth="1"/>
    <col min="269" max="269" width="2.85546875" customWidth="1"/>
    <col min="270" max="270" width="19.5703125" customWidth="1"/>
    <col min="271" max="271" width="2.7109375" customWidth="1"/>
    <col min="272" max="272" width="23" customWidth="1"/>
    <col min="273" max="273" width="3.42578125" customWidth="1"/>
    <col min="274" max="274" width="3.5703125" customWidth="1"/>
    <col min="511" max="511" width="3.7109375" customWidth="1"/>
    <col min="512" max="512" width="22.7109375" customWidth="1"/>
    <col min="513" max="513" width="3.85546875" customWidth="1"/>
    <col min="514" max="514" width="4" customWidth="1"/>
    <col min="515" max="515" width="3.5703125" customWidth="1"/>
    <col min="516" max="516" width="5" customWidth="1"/>
    <col min="517" max="517" width="4.42578125" customWidth="1"/>
    <col min="518" max="518" width="5.140625" customWidth="1"/>
    <col min="519" max="519" width="2.85546875" customWidth="1"/>
    <col min="520" max="520" width="23.7109375" customWidth="1"/>
    <col min="521" max="521" width="3" customWidth="1"/>
    <col min="522" max="522" width="22.7109375" customWidth="1"/>
    <col min="523" max="524" width="3.28515625" customWidth="1"/>
    <col min="525" max="525" width="2.85546875" customWidth="1"/>
    <col min="526" max="526" width="19.5703125" customWidth="1"/>
    <col min="527" max="527" width="2.7109375" customWidth="1"/>
    <col min="528" max="528" width="23" customWidth="1"/>
    <col min="529" max="529" width="3.42578125" customWidth="1"/>
    <col min="530" max="530" width="3.5703125" customWidth="1"/>
    <col min="767" max="767" width="3.7109375" customWidth="1"/>
    <col min="768" max="768" width="22.7109375" customWidth="1"/>
    <col min="769" max="769" width="3.85546875" customWidth="1"/>
    <col min="770" max="770" width="4" customWidth="1"/>
    <col min="771" max="771" width="3.5703125" customWidth="1"/>
    <col min="772" max="772" width="5" customWidth="1"/>
    <col min="773" max="773" width="4.42578125" customWidth="1"/>
    <col min="774" max="774" width="5.140625" customWidth="1"/>
    <col min="775" max="775" width="2.85546875" customWidth="1"/>
    <col min="776" max="776" width="23.7109375" customWidth="1"/>
    <col min="777" max="777" width="3" customWidth="1"/>
    <col min="778" max="778" width="22.7109375" customWidth="1"/>
    <col min="779" max="780" width="3.28515625" customWidth="1"/>
    <col min="781" max="781" width="2.85546875" customWidth="1"/>
    <col min="782" max="782" width="19.5703125" customWidth="1"/>
    <col min="783" max="783" width="2.7109375" customWidth="1"/>
    <col min="784" max="784" width="23" customWidth="1"/>
    <col min="785" max="785" width="3.42578125" customWidth="1"/>
    <col min="786" max="786" width="3.5703125" customWidth="1"/>
    <col min="1023" max="1023" width="3.7109375" customWidth="1"/>
    <col min="1024" max="1024" width="22.7109375" customWidth="1"/>
    <col min="1025" max="1025" width="3.85546875" customWidth="1"/>
    <col min="1026" max="1026" width="4" customWidth="1"/>
    <col min="1027" max="1027" width="3.5703125" customWidth="1"/>
    <col min="1028" max="1028" width="5" customWidth="1"/>
    <col min="1029" max="1029" width="4.42578125" customWidth="1"/>
    <col min="1030" max="1030" width="5.140625" customWidth="1"/>
    <col min="1031" max="1031" width="2.85546875" customWidth="1"/>
    <col min="1032" max="1032" width="23.7109375" customWidth="1"/>
    <col min="1033" max="1033" width="3" customWidth="1"/>
    <col min="1034" max="1034" width="22.7109375" customWidth="1"/>
    <col min="1035" max="1036" width="3.28515625" customWidth="1"/>
    <col min="1037" max="1037" width="2.85546875" customWidth="1"/>
    <col min="1038" max="1038" width="19.5703125" customWidth="1"/>
    <col min="1039" max="1039" width="2.7109375" customWidth="1"/>
    <col min="1040" max="1040" width="23" customWidth="1"/>
    <col min="1041" max="1041" width="3.42578125" customWidth="1"/>
    <col min="1042" max="1042" width="3.5703125" customWidth="1"/>
    <col min="1279" max="1279" width="3.7109375" customWidth="1"/>
    <col min="1280" max="1280" width="22.7109375" customWidth="1"/>
    <col min="1281" max="1281" width="3.85546875" customWidth="1"/>
    <col min="1282" max="1282" width="4" customWidth="1"/>
    <col min="1283" max="1283" width="3.5703125" customWidth="1"/>
    <col min="1284" max="1284" width="5" customWidth="1"/>
    <col min="1285" max="1285" width="4.42578125" customWidth="1"/>
    <col min="1286" max="1286" width="5.140625" customWidth="1"/>
    <col min="1287" max="1287" width="2.85546875" customWidth="1"/>
    <col min="1288" max="1288" width="23.7109375" customWidth="1"/>
    <col min="1289" max="1289" width="3" customWidth="1"/>
    <col min="1290" max="1290" width="22.7109375" customWidth="1"/>
    <col min="1291" max="1292" width="3.28515625" customWidth="1"/>
    <col min="1293" max="1293" width="2.85546875" customWidth="1"/>
    <col min="1294" max="1294" width="19.5703125" customWidth="1"/>
    <col min="1295" max="1295" width="2.7109375" customWidth="1"/>
    <col min="1296" max="1296" width="23" customWidth="1"/>
    <col min="1297" max="1297" width="3.42578125" customWidth="1"/>
    <col min="1298" max="1298" width="3.5703125" customWidth="1"/>
    <col min="1535" max="1535" width="3.7109375" customWidth="1"/>
    <col min="1536" max="1536" width="22.7109375" customWidth="1"/>
    <col min="1537" max="1537" width="3.85546875" customWidth="1"/>
    <col min="1538" max="1538" width="4" customWidth="1"/>
    <col min="1539" max="1539" width="3.5703125" customWidth="1"/>
    <col min="1540" max="1540" width="5" customWidth="1"/>
    <col min="1541" max="1541" width="4.42578125" customWidth="1"/>
    <col min="1542" max="1542" width="5.140625" customWidth="1"/>
    <col min="1543" max="1543" width="2.85546875" customWidth="1"/>
    <col min="1544" max="1544" width="23.7109375" customWidth="1"/>
    <col min="1545" max="1545" width="3" customWidth="1"/>
    <col min="1546" max="1546" width="22.7109375" customWidth="1"/>
    <col min="1547" max="1548" width="3.28515625" customWidth="1"/>
    <col min="1549" max="1549" width="2.85546875" customWidth="1"/>
    <col min="1550" max="1550" width="19.5703125" customWidth="1"/>
    <col min="1551" max="1551" width="2.7109375" customWidth="1"/>
    <col min="1552" max="1552" width="23" customWidth="1"/>
    <col min="1553" max="1553" width="3.42578125" customWidth="1"/>
    <col min="1554" max="1554" width="3.5703125" customWidth="1"/>
    <col min="1791" max="1791" width="3.7109375" customWidth="1"/>
    <col min="1792" max="1792" width="22.7109375" customWidth="1"/>
    <col min="1793" max="1793" width="3.85546875" customWidth="1"/>
    <col min="1794" max="1794" width="4" customWidth="1"/>
    <col min="1795" max="1795" width="3.5703125" customWidth="1"/>
    <col min="1796" max="1796" width="5" customWidth="1"/>
    <col min="1797" max="1797" width="4.42578125" customWidth="1"/>
    <col min="1798" max="1798" width="5.140625" customWidth="1"/>
    <col min="1799" max="1799" width="2.85546875" customWidth="1"/>
    <col min="1800" max="1800" width="23.7109375" customWidth="1"/>
    <col min="1801" max="1801" width="3" customWidth="1"/>
    <col min="1802" max="1802" width="22.7109375" customWidth="1"/>
    <col min="1803" max="1804" width="3.28515625" customWidth="1"/>
    <col min="1805" max="1805" width="2.85546875" customWidth="1"/>
    <col min="1806" max="1806" width="19.5703125" customWidth="1"/>
    <col min="1807" max="1807" width="2.7109375" customWidth="1"/>
    <col min="1808" max="1808" width="23" customWidth="1"/>
    <col min="1809" max="1809" width="3.42578125" customWidth="1"/>
    <col min="1810" max="1810" width="3.5703125" customWidth="1"/>
    <col min="2047" max="2047" width="3.7109375" customWidth="1"/>
    <col min="2048" max="2048" width="22.7109375" customWidth="1"/>
    <col min="2049" max="2049" width="3.85546875" customWidth="1"/>
    <col min="2050" max="2050" width="4" customWidth="1"/>
    <col min="2051" max="2051" width="3.5703125" customWidth="1"/>
    <col min="2052" max="2052" width="5" customWidth="1"/>
    <col min="2053" max="2053" width="4.42578125" customWidth="1"/>
    <col min="2054" max="2054" width="5.140625" customWidth="1"/>
    <col min="2055" max="2055" width="2.85546875" customWidth="1"/>
    <col min="2056" max="2056" width="23.7109375" customWidth="1"/>
    <col min="2057" max="2057" width="3" customWidth="1"/>
    <col min="2058" max="2058" width="22.7109375" customWidth="1"/>
    <col min="2059" max="2060" width="3.28515625" customWidth="1"/>
    <col min="2061" max="2061" width="2.85546875" customWidth="1"/>
    <col min="2062" max="2062" width="19.5703125" customWidth="1"/>
    <col min="2063" max="2063" width="2.7109375" customWidth="1"/>
    <col min="2064" max="2064" width="23" customWidth="1"/>
    <col min="2065" max="2065" width="3.42578125" customWidth="1"/>
    <col min="2066" max="2066" width="3.5703125" customWidth="1"/>
    <col min="2303" max="2303" width="3.7109375" customWidth="1"/>
    <col min="2304" max="2304" width="22.7109375" customWidth="1"/>
    <col min="2305" max="2305" width="3.85546875" customWidth="1"/>
    <col min="2306" max="2306" width="4" customWidth="1"/>
    <col min="2307" max="2307" width="3.5703125" customWidth="1"/>
    <col min="2308" max="2308" width="5" customWidth="1"/>
    <col min="2309" max="2309" width="4.42578125" customWidth="1"/>
    <col min="2310" max="2310" width="5.140625" customWidth="1"/>
    <col min="2311" max="2311" width="2.85546875" customWidth="1"/>
    <col min="2312" max="2312" width="23.7109375" customWidth="1"/>
    <col min="2313" max="2313" width="3" customWidth="1"/>
    <col min="2314" max="2314" width="22.7109375" customWidth="1"/>
    <col min="2315" max="2316" width="3.28515625" customWidth="1"/>
    <col min="2317" max="2317" width="2.85546875" customWidth="1"/>
    <col min="2318" max="2318" width="19.5703125" customWidth="1"/>
    <col min="2319" max="2319" width="2.7109375" customWidth="1"/>
    <col min="2320" max="2320" width="23" customWidth="1"/>
    <col min="2321" max="2321" width="3.42578125" customWidth="1"/>
    <col min="2322" max="2322" width="3.5703125" customWidth="1"/>
    <col min="2559" max="2559" width="3.7109375" customWidth="1"/>
    <col min="2560" max="2560" width="22.7109375" customWidth="1"/>
    <col min="2561" max="2561" width="3.85546875" customWidth="1"/>
    <col min="2562" max="2562" width="4" customWidth="1"/>
    <col min="2563" max="2563" width="3.5703125" customWidth="1"/>
    <col min="2564" max="2564" width="5" customWidth="1"/>
    <col min="2565" max="2565" width="4.42578125" customWidth="1"/>
    <col min="2566" max="2566" width="5.140625" customWidth="1"/>
    <col min="2567" max="2567" width="2.85546875" customWidth="1"/>
    <col min="2568" max="2568" width="23.7109375" customWidth="1"/>
    <col min="2569" max="2569" width="3" customWidth="1"/>
    <col min="2570" max="2570" width="22.7109375" customWidth="1"/>
    <col min="2571" max="2572" width="3.28515625" customWidth="1"/>
    <col min="2573" max="2573" width="2.85546875" customWidth="1"/>
    <col min="2574" max="2574" width="19.5703125" customWidth="1"/>
    <col min="2575" max="2575" width="2.7109375" customWidth="1"/>
    <col min="2576" max="2576" width="23" customWidth="1"/>
    <col min="2577" max="2577" width="3.42578125" customWidth="1"/>
    <col min="2578" max="2578" width="3.5703125" customWidth="1"/>
    <col min="2815" max="2815" width="3.7109375" customWidth="1"/>
    <col min="2816" max="2816" width="22.7109375" customWidth="1"/>
    <col min="2817" max="2817" width="3.85546875" customWidth="1"/>
    <col min="2818" max="2818" width="4" customWidth="1"/>
    <col min="2819" max="2819" width="3.5703125" customWidth="1"/>
    <col min="2820" max="2820" width="5" customWidth="1"/>
    <col min="2821" max="2821" width="4.42578125" customWidth="1"/>
    <col min="2822" max="2822" width="5.140625" customWidth="1"/>
    <col min="2823" max="2823" width="2.85546875" customWidth="1"/>
    <col min="2824" max="2824" width="23.7109375" customWidth="1"/>
    <col min="2825" max="2825" width="3" customWidth="1"/>
    <col min="2826" max="2826" width="22.7109375" customWidth="1"/>
    <col min="2827" max="2828" width="3.28515625" customWidth="1"/>
    <col min="2829" max="2829" width="2.85546875" customWidth="1"/>
    <col min="2830" max="2830" width="19.5703125" customWidth="1"/>
    <col min="2831" max="2831" width="2.7109375" customWidth="1"/>
    <col min="2832" max="2832" width="23" customWidth="1"/>
    <col min="2833" max="2833" width="3.42578125" customWidth="1"/>
    <col min="2834" max="2834" width="3.5703125" customWidth="1"/>
    <col min="3071" max="3071" width="3.7109375" customWidth="1"/>
    <col min="3072" max="3072" width="22.7109375" customWidth="1"/>
    <col min="3073" max="3073" width="3.85546875" customWidth="1"/>
    <col min="3074" max="3074" width="4" customWidth="1"/>
    <col min="3075" max="3075" width="3.5703125" customWidth="1"/>
    <col min="3076" max="3076" width="5" customWidth="1"/>
    <col min="3077" max="3077" width="4.42578125" customWidth="1"/>
    <col min="3078" max="3078" width="5.140625" customWidth="1"/>
    <col min="3079" max="3079" width="2.85546875" customWidth="1"/>
    <col min="3080" max="3080" width="23.7109375" customWidth="1"/>
    <col min="3081" max="3081" width="3" customWidth="1"/>
    <col min="3082" max="3082" width="22.7109375" customWidth="1"/>
    <col min="3083" max="3084" width="3.28515625" customWidth="1"/>
    <col min="3085" max="3085" width="2.85546875" customWidth="1"/>
    <col min="3086" max="3086" width="19.5703125" customWidth="1"/>
    <col min="3087" max="3087" width="2.7109375" customWidth="1"/>
    <col min="3088" max="3088" width="23" customWidth="1"/>
    <col min="3089" max="3089" width="3.42578125" customWidth="1"/>
    <col min="3090" max="3090" width="3.5703125" customWidth="1"/>
    <col min="3327" max="3327" width="3.7109375" customWidth="1"/>
    <col min="3328" max="3328" width="22.7109375" customWidth="1"/>
    <col min="3329" max="3329" width="3.85546875" customWidth="1"/>
    <col min="3330" max="3330" width="4" customWidth="1"/>
    <col min="3331" max="3331" width="3.5703125" customWidth="1"/>
    <col min="3332" max="3332" width="5" customWidth="1"/>
    <col min="3333" max="3333" width="4.42578125" customWidth="1"/>
    <col min="3334" max="3334" width="5.140625" customWidth="1"/>
    <col min="3335" max="3335" width="2.85546875" customWidth="1"/>
    <col min="3336" max="3336" width="23.7109375" customWidth="1"/>
    <col min="3337" max="3337" width="3" customWidth="1"/>
    <col min="3338" max="3338" width="22.7109375" customWidth="1"/>
    <col min="3339" max="3340" width="3.28515625" customWidth="1"/>
    <col min="3341" max="3341" width="2.85546875" customWidth="1"/>
    <col min="3342" max="3342" width="19.5703125" customWidth="1"/>
    <col min="3343" max="3343" width="2.7109375" customWidth="1"/>
    <col min="3344" max="3344" width="23" customWidth="1"/>
    <col min="3345" max="3345" width="3.42578125" customWidth="1"/>
    <col min="3346" max="3346" width="3.5703125" customWidth="1"/>
    <col min="3583" max="3583" width="3.7109375" customWidth="1"/>
    <col min="3584" max="3584" width="22.7109375" customWidth="1"/>
    <col min="3585" max="3585" width="3.85546875" customWidth="1"/>
    <col min="3586" max="3586" width="4" customWidth="1"/>
    <col min="3587" max="3587" width="3.5703125" customWidth="1"/>
    <col min="3588" max="3588" width="5" customWidth="1"/>
    <col min="3589" max="3589" width="4.42578125" customWidth="1"/>
    <col min="3590" max="3590" width="5.140625" customWidth="1"/>
    <col min="3591" max="3591" width="2.85546875" customWidth="1"/>
    <col min="3592" max="3592" width="23.7109375" customWidth="1"/>
    <col min="3593" max="3593" width="3" customWidth="1"/>
    <col min="3594" max="3594" width="22.7109375" customWidth="1"/>
    <col min="3595" max="3596" width="3.28515625" customWidth="1"/>
    <col min="3597" max="3597" width="2.85546875" customWidth="1"/>
    <col min="3598" max="3598" width="19.5703125" customWidth="1"/>
    <col min="3599" max="3599" width="2.7109375" customWidth="1"/>
    <col min="3600" max="3600" width="23" customWidth="1"/>
    <col min="3601" max="3601" width="3.42578125" customWidth="1"/>
    <col min="3602" max="3602" width="3.5703125" customWidth="1"/>
    <col min="3839" max="3839" width="3.7109375" customWidth="1"/>
    <col min="3840" max="3840" width="22.7109375" customWidth="1"/>
    <col min="3841" max="3841" width="3.85546875" customWidth="1"/>
    <col min="3842" max="3842" width="4" customWidth="1"/>
    <col min="3843" max="3843" width="3.5703125" customWidth="1"/>
    <col min="3844" max="3844" width="5" customWidth="1"/>
    <col min="3845" max="3845" width="4.42578125" customWidth="1"/>
    <col min="3846" max="3846" width="5.140625" customWidth="1"/>
    <col min="3847" max="3847" width="2.85546875" customWidth="1"/>
    <col min="3848" max="3848" width="23.7109375" customWidth="1"/>
    <col min="3849" max="3849" width="3" customWidth="1"/>
    <col min="3850" max="3850" width="22.7109375" customWidth="1"/>
    <col min="3851" max="3852" width="3.28515625" customWidth="1"/>
    <col min="3853" max="3853" width="2.85546875" customWidth="1"/>
    <col min="3854" max="3854" width="19.5703125" customWidth="1"/>
    <col min="3855" max="3855" width="2.7109375" customWidth="1"/>
    <col min="3856" max="3856" width="23" customWidth="1"/>
    <col min="3857" max="3857" width="3.42578125" customWidth="1"/>
    <col min="3858" max="3858" width="3.5703125" customWidth="1"/>
    <col min="4095" max="4095" width="3.7109375" customWidth="1"/>
    <col min="4096" max="4096" width="22.7109375" customWidth="1"/>
    <col min="4097" max="4097" width="3.85546875" customWidth="1"/>
    <col min="4098" max="4098" width="4" customWidth="1"/>
    <col min="4099" max="4099" width="3.5703125" customWidth="1"/>
    <col min="4100" max="4100" width="5" customWidth="1"/>
    <col min="4101" max="4101" width="4.42578125" customWidth="1"/>
    <col min="4102" max="4102" width="5.140625" customWidth="1"/>
    <col min="4103" max="4103" width="2.85546875" customWidth="1"/>
    <col min="4104" max="4104" width="23.7109375" customWidth="1"/>
    <col min="4105" max="4105" width="3" customWidth="1"/>
    <col min="4106" max="4106" width="22.7109375" customWidth="1"/>
    <col min="4107" max="4108" width="3.28515625" customWidth="1"/>
    <col min="4109" max="4109" width="2.85546875" customWidth="1"/>
    <col min="4110" max="4110" width="19.5703125" customWidth="1"/>
    <col min="4111" max="4111" width="2.7109375" customWidth="1"/>
    <col min="4112" max="4112" width="23" customWidth="1"/>
    <col min="4113" max="4113" width="3.42578125" customWidth="1"/>
    <col min="4114" max="4114" width="3.5703125" customWidth="1"/>
    <col min="4351" max="4351" width="3.7109375" customWidth="1"/>
    <col min="4352" max="4352" width="22.7109375" customWidth="1"/>
    <col min="4353" max="4353" width="3.85546875" customWidth="1"/>
    <col min="4354" max="4354" width="4" customWidth="1"/>
    <col min="4355" max="4355" width="3.5703125" customWidth="1"/>
    <col min="4356" max="4356" width="5" customWidth="1"/>
    <col min="4357" max="4357" width="4.42578125" customWidth="1"/>
    <col min="4358" max="4358" width="5.140625" customWidth="1"/>
    <col min="4359" max="4359" width="2.85546875" customWidth="1"/>
    <col min="4360" max="4360" width="23.7109375" customWidth="1"/>
    <col min="4361" max="4361" width="3" customWidth="1"/>
    <col min="4362" max="4362" width="22.7109375" customWidth="1"/>
    <col min="4363" max="4364" width="3.28515625" customWidth="1"/>
    <col min="4365" max="4365" width="2.85546875" customWidth="1"/>
    <col min="4366" max="4366" width="19.5703125" customWidth="1"/>
    <col min="4367" max="4367" width="2.7109375" customWidth="1"/>
    <col min="4368" max="4368" width="23" customWidth="1"/>
    <col min="4369" max="4369" width="3.42578125" customWidth="1"/>
    <col min="4370" max="4370" width="3.5703125" customWidth="1"/>
    <col min="4607" max="4607" width="3.7109375" customWidth="1"/>
    <col min="4608" max="4608" width="22.7109375" customWidth="1"/>
    <col min="4609" max="4609" width="3.85546875" customWidth="1"/>
    <col min="4610" max="4610" width="4" customWidth="1"/>
    <col min="4611" max="4611" width="3.5703125" customWidth="1"/>
    <col min="4612" max="4612" width="5" customWidth="1"/>
    <col min="4613" max="4613" width="4.42578125" customWidth="1"/>
    <col min="4614" max="4614" width="5.140625" customWidth="1"/>
    <col min="4615" max="4615" width="2.85546875" customWidth="1"/>
    <col min="4616" max="4616" width="23.7109375" customWidth="1"/>
    <col min="4617" max="4617" width="3" customWidth="1"/>
    <col min="4618" max="4618" width="22.7109375" customWidth="1"/>
    <col min="4619" max="4620" width="3.28515625" customWidth="1"/>
    <col min="4621" max="4621" width="2.85546875" customWidth="1"/>
    <col min="4622" max="4622" width="19.5703125" customWidth="1"/>
    <col min="4623" max="4623" width="2.7109375" customWidth="1"/>
    <col min="4624" max="4624" width="23" customWidth="1"/>
    <col min="4625" max="4625" width="3.42578125" customWidth="1"/>
    <col min="4626" max="4626" width="3.5703125" customWidth="1"/>
    <col min="4863" max="4863" width="3.7109375" customWidth="1"/>
    <col min="4864" max="4864" width="22.7109375" customWidth="1"/>
    <col min="4865" max="4865" width="3.85546875" customWidth="1"/>
    <col min="4866" max="4866" width="4" customWidth="1"/>
    <col min="4867" max="4867" width="3.5703125" customWidth="1"/>
    <col min="4868" max="4868" width="5" customWidth="1"/>
    <col min="4869" max="4869" width="4.42578125" customWidth="1"/>
    <col min="4870" max="4870" width="5.140625" customWidth="1"/>
    <col min="4871" max="4871" width="2.85546875" customWidth="1"/>
    <col min="4872" max="4872" width="23.7109375" customWidth="1"/>
    <col min="4873" max="4873" width="3" customWidth="1"/>
    <col min="4874" max="4874" width="22.7109375" customWidth="1"/>
    <col min="4875" max="4876" width="3.28515625" customWidth="1"/>
    <col min="4877" max="4877" width="2.85546875" customWidth="1"/>
    <col min="4878" max="4878" width="19.5703125" customWidth="1"/>
    <col min="4879" max="4879" width="2.7109375" customWidth="1"/>
    <col min="4880" max="4880" width="23" customWidth="1"/>
    <col min="4881" max="4881" width="3.42578125" customWidth="1"/>
    <col min="4882" max="4882" width="3.5703125" customWidth="1"/>
    <col min="5119" max="5119" width="3.7109375" customWidth="1"/>
    <col min="5120" max="5120" width="22.7109375" customWidth="1"/>
    <col min="5121" max="5121" width="3.85546875" customWidth="1"/>
    <col min="5122" max="5122" width="4" customWidth="1"/>
    <col min="5123" max="5123" width="3.5703125" customWidth="1"/>
    <col min="5124" max="5124" width="5" customWidth="1"/>
    <col min="5125" max="5125" width="4.42578125" customWidth="1"/>
    <col min="5126" max="5126" width="5.140625" customWidth="1"/>
    <col min="5127" max="5127" width="2.85546875" customWidth="1"/>
    <col min="5128" max="5128" width="23.7109375" customWidth="1"/>
    <col min="5129" max="5129" width="3" customWidth="1"/>
    <col min="5130" max="5130" width="22.7109375" customWidth="1"/>
    <col min="5131" max="5132" width="3.28515625" customWidth="1"/>
    <col min="5133" max="5133" width="2.85546875" customWidth="1"/>
    <col min="5134" max="5134" width="19.5703125" customWidth="1"/>
    <col min="5135" max="5135" width="2.7109375" customWidth="1"/>
    <col min="5136" max="5136" width="23" customWidth="1"/>
    <col min="5137" max="5137" width="3.42578125" customWidth="1"/>
    <col min="5138" max="5138" width="3.5703125" customWidth="1"/>
    <col min="5375" max="5375" width="3.7109375" customWidth="1"/>
    <col min="5376" max="5376" width="22.7109375" customWidth="1"/>
    <col min="5377" max="5377" width="3.85546875" customWidth="1"/>
    <col min="5378" max="5378" width="4" customWidth="1"/>
    <col min="5379" max="5379" width="3.5703125" customWidth="1"/>
    <col min="5380" max="5380" width="5" customWidth="1"/>
    <col min="5381" max="5381" width="4.42578125" customWidth="1"/>
    <col min="5382" max="5382" width="5.140625" customWidth="1"/>
    <col min="5383" max="5383" width="2.85546875" customWidth="1"/>
    <col min="5384" max="5384" width="23.7109375" customWidth="1"/>
    <col min="5385" max="5385" width="3" customWidth="1"/>
    <col min="5386" max="5386" width="22.7109375" customWidth="1"/>
    <col min="5387" max="5388" width="3.28515625" customWidth="1"/>
    <col min="5389" max="5389" width="2.85546875" customWidth="1"/>
    <col min="5390" max="5390" width="19.5703125" customWidth="1"/>
    <col min="5391" max="5391" width="2.7109375" customWidth="1"/>
    <col min="5392" max="5392" width="23" customWidth="1"/>
    <col min="5393" max="5393" width="3.42578125" customWidth="1"/>
    <col min="5394" max="5394" width="3.5703125" customWidth="1"/>
    <col min="5631" max="5631" width="3.7109375" customWidth="1"/>
    <col min="5632" max="5632" width="22.7109375" customWidth="1"/>
    <col min="5633" max="5633" width="3.85546875" customWidth="1"/>
    <col min="5634" max="5634" width="4" customWidth="1"/>
    <col min="5635" max="5635" width="3.5703125" customWidth="1"/>
    <col min="5636" max="5636" width="5" customWidth="1"/>
    <col min="5637" max="5637" width="4.42578125" customWidth="1"/>
    <col min="5638" max="5638" width="5.140625" customWidth="1"/>
    <col min="5639" max="5639" width="2.85546875" customWidth="1"/>
    <col min="5640" max="5640" width="23.7109375" customWidth="1"/>
    <col min="5641" max="5641" width="3" customWidth="1"/>
    <col min="5642" max="5642" width="22.7109375" customWidth="1"/>
    <col min="5643" max="5644" width="3.28515625" customWidth="1"/>
    <col min="5645" max="5645" width="2.85546875" customWidth="1"/>
    <col min="5646" max="5646" width="19.5703125" customWidth="1"/>
    <col min="5647" max="5647" width="2.7109375" customWidth="1"/>
    <col min="5648" max="5648" width="23" customWidth="1"/>
    <col min="5649" max="5649" width="3.42578125" customWidth="1"/>
    <col min="5650" max="5650" width="3.5703125" customWidth="1"/>
    <col min="5887" max="5887" width="3.7109375" customWidth="1"/>
    <col min="5888" max="5888" width="22.7109375" customWidth="1"/>
    <col min="5889" max="5889" width="3.85546875" customWidth="1"/>
    <col min="5890" max="5890" width="4" customWidth="1"/>
    <col min="5891" max="5891" width="3.5703125" customWidth="1"/>
    <col min="5892" max="5892" width="5" customWidth="1"/>
    <col min="5893" max="5893" width="4.42578125" customWidth="1"/>
    <col min="5894" max="5894" width="5.140625" customWidth="1"/>
    <col min="5895" max="5895" width="2.85546875" customWidth="1"/>
    <col min="5896" max="5896" width="23.7109375" customWidth="1"/>
    <col min="5897" max="5897" width="3" customWidth="1"/>
    <col min="5898" max="5898" width="22.7109375" customWidth="1"/>
    <col min="5899" max="5900" width="3.28515625" customWidth="1"/>
    <col min="5901" max="5901" width="2.85546875" customWidth="1"/>
    <col min="5902" max="5902" width="19.5703125" customWidth="1"/>
    <col min="5903" max="5903" width="2.7109375" customWidth="1"/>
    <col min="5904" max="5904" width="23" customWidth="1"/>
    <col min="5905" max="5905" width="3.42578125" customWidth="1"/>
    <col min="5906" max="5906" width="3.5703125" customWidth="1"/>
    <col min="6143" max="6143" width="3.7109375" customWidth="1"/>
    <col min="6144" max="6144" width="22.7109375" customWidth="1"/>
    <col min="6145" max="6145" width="3.85546875" customWidth="1"/>
    <col min="6146" max="6146" width="4" customWidth="1"/>
    <col min="6147" max="6147" width="3.5703125" customWidth="1"/>
    <col min="6148" max="6148" width="5" customWidth="1"/>
    <col min="6149" max="6149" width="4.42578125" customWidth="1"/>
    <col min="6150" max="6150" width="5.140625" customWidth="1"/>
    <col min="6151" max="6151" width="2.85546875" customWidth="1"/>
    <col min="6152" max="6152" width="23.7109375" customWidth="1"/>
    <col min="6153" max="6153" width="3" customWidth="1"/>
    <col min="6154" max="6154" width="22.7109375" customWidth="1"/>
    <col min="6155" max="6156" width="3.28515625" customWidth="1"/>
    <col min="6157" max="6157" width="2.85546875" customWidth="1"/>
    <col min="6158" max="6158" width="19.5703125" customWidth="1"/>
    <col min="6159" max="6159" width="2.7109375" customWidth="1"/>
    <col min="6160" max="6160" width="23" customWidth="1"/>
    <col min="6161" max="6161" width="3.42578125" customWidth="1"/>
    <col min="6162" max="6162" width="3.5703125" customWidth="1"/>
    <col min="6399" max="6399" width="3.7109375" customWidth="1"/>
    <col min="6400" max="6400" width="22.7109375" customWidth="1"/>
    <col min="6401" max="6401" width="3.85546875" customWidth="1"/>
    <col min="6402" max="6402" width="4" customWidth="1"/>
    <col min="6403" max="6403" width="3.5703125" customWidth="1"/>
    <col min="6404" max="6404" width="5" customWidth="1"/>
    <col min="6405" max="6405" width="4.42578125" customWidth="1"/>
    <col min="6406" max="6406" width="5.140625" customWidth="1"/>
    <col min="6407" max="6407" width="2.85546875" customWidth="1"/>
    <col min="6408" max="6408" width="23.7109375" customWidth="1"/>
    <col min="6409" max="6409" width="3" customWidth="1"/>
    <col min="6410" max="6410" width="22.7109375" customWidth="1"/>
    <col min="6411" max="6412" width="3.28515625" customWidth="1"/>
    <col min="6413" max="6413" width="2.85546875" customWidth="1"/>
    <col min="6414" max="6414" width="19.5703125" customWidth="1"/>
    <col min="6415" max="6415" width="2.7109375" customWidth="1"/>
    <col min="6416" max="6416" width="23" customWidth="1"/>
    <col min="6417" max="6417" width="3.42578125" customWidth="1"/>
    <col min="6418" max="6418" width="3.5703125" customWidth="1"/>
    <col min="6655" max="6655" width="3.7109375" customWidth="1"/>
    <col min="6656" max="6656" width="22.7109375" customWidth="1"/>
    <col min="6657" max="6657" width="3.85546875" customWidth="1"/>
    <col min="6658" max="6658" width="4" customWidth="1"/>
    <col min="6659" max="6659" width="3.5703125" customWidth="1"/>
    <col min="6660" max="6660" width="5" customWidth="1"/>
    <col min="6661" max="6661" width="4.42578125" customWidth="1"/>
    <col min="6662" max="6662" width="5.140625" customWidth="1"/>
    <col min="6663" max="6663" width="2.85546875" customWidth="1"/>
    <col min="6664" max="6664" width="23.7109375" customWidth="1"/>
    <col min="6665" max="6665" width="3" customWidth="1"/>
    <col min="6666" max="6666" width="22.7109375" customWidth="1"/>
    <col min="6667" max="6668" width="3.28515625" customWidth="1"/>
    <col min="6669" max="6669" width="2.85546875" customWidth="1"/>
    <col min="6670" max="6670" width="19.5703125" customWidth="1"/>
    <col min="6671" max="6671" width="2.7109375" customWidth="1"/>
    <col min="6672" max="6672" width="23" customWidth="1"/>
    <col min="6673" max="6673" width="3.42578125" customWidth="1"/>
    <col min="6674" max="6674" width="3.5703125" customWidth="1"/>
    <col min="6911" max="6911" width="3.7109375" customWidth="1"/>
    <col min="6912" max="6912" width="22.7109375" customWidth="1"/>
    <col min="6913" max="6913" width="3.85546875" customWidth="1"/>
    <col min="6914" max="6914" width="4" customWidth="1"/>
    <col min="6915" max="6915" width="3.5703125" customWidth="1"/>
    <col min="6916" max="6916" width="5" customWidth="1"/>
    <col min="6917" max="6917" width="4.42578125" customWidth="1"/>
    <col min="6918" max="6918" width="5.140625" customWidth="1"/>
    <col min="6919" max="6919" width="2.85546875" customWidth="1"/>
    <col min="6920" max="6920" width="23.7109375" customWidth="1"/>
    <col min="6921" max="6921" width="3" customWidth="1"/>
    <col min="6922" max="6922" width="22.7109375" customWidth="1"/>
    <col min="6923" max="6924" width="3.28515625" customWidth="1"/>
    <col min="6925" max="6925" width="2.85546875" customWidth="1"/>
    <col min="6926" max="6926" width="19.5703125" customWidth="1"/>
    <col min="6927" max="6927" width="2.7109375" customWidth="1"/>
    <col min="6928" max="6928" width="23" customWidth="1"/>
    <col min="6929" max="6929" width="3.42578125" customWidth="1"/>
    <col min="6930" max="6930" width="3.5703125" customWidth="1"/>
    <col min="7167" max="7167" width="3.7109375" customWidth="1"/>
    <col min="7168" max="7168" width="22.7109375" customWidth="1"/>
    <col min="7169" max="7169" width="3.85546875" customWidth="1"/>
    <col min="7170" max="7170" width="4" customWidth="1"/>
    <col min="7171" max="7171" width="3.5703125" customWidth="1"/>
    <col min="7172" max="7172" width="5" customWidth="1"/>
    <col min="7173" max="7173" width="4.42578125" customWidth="1"/>
    <col min="7174" max="7174" width="5.140625" customWidth="1"/>
    <col min="7175" max="7175" width="2.85546875" customWidth="1"/>
    <col min="7176" max="7176" width="23.7109375" customWidth="1"/>
    <col min="7177" max="7177" width="3" customWidth="1"/>
    <col min="7178" max="7178" width="22.7109375" customWidth="1"/>
    <col min="7179" max="7180" width="3.28515625" customWidth="1"/>
    <col min="7181" max="7181" width="2.85546875" customWidth="1"/>
    <col min="7182" max="7182" width="19.5703125" customWidth="1"/>
    <col min="7183" max="7183" width="2.7109375" customWidth="1"/>
    <col min="7184" max="7184" width="23" customWidth="1"/>
    <col min="7185" max="7185" width="3.42578125" customWidth="1"/>
    <col min="7186" max="7186" width="3.5703125" customWidth="1"/>
    <col min="7423" max="7423" width="3.7109375" customWidth="1"/>
    <col min="7424" max="7424" width="22.7109375" customWidth="1"/>
    <col min="7425" max="7425" width="3.85546875" customWidth="1"/>
    <col min="7426" max="7426" width="4" customWidth="1"/>
    <col min="7427" max="7427" width="3.5703125" customWidth="1"/>
    <col min="7428" max="7428" width="5" customWidth="1"/>
    <col min="7429" max="7429" width="4.42578125" customWidth="1"/>
    <col min="7430" max="7430" width="5.140625" customWidth="1"/>
    <col min="7431" max="7431" width="2.85546875" customWidth="1"/>
    <col min="7432" max="7432" width="23.7109375" customWidth="1"/>
    <col min="7433" max="7433" width="3" customWidth="1"/>
    <col min="7434" max="7434" width="22.7109375" customWidth="1"/>
    <col min="7435" max="7436" width="3.28515625" customWidth="1"/>
    <col min="7437" max="7437" width="2.85546875" customWidth="1"/>
    <col min="7438" max="7438" width="19.5703125" customWidth="1"/>
    <col min="7439" max="7439" width="2.7109375" customWidth="1"/>
    <col min="7440" max="7440" width="23" customWidth="1"/>
    <col min="7441" max="7441" width="3.42578125" customWidth="1"/>
    <col min="7442" max="7442" width="3.5703125" customWidth="1"/>
    <col min="7679" max="7679" width="3.7109375" customWidth="1"/>
    <col min="7680" max="7680" width="22.7109375" customWidth="1"/>
    <col min="7681" max="7681" width="3.85546875" customWidth="1"/>
    <col min="7682" max="7682" width="4" customWidth="1"/>
    <col min="7683" max="7683" width="3.5703125" customWidth="1"/>
    <col min="7684" max="7684" width="5" customWidth="1"/>
    <col min="7685" max="7685" width="4.42578125" customWidth="1"/>
    <col min="7686" max="7686" width="5.140625" customWidth="1"/>
    <col min="7687" max="7687" width="2.85546875" customWidth="1"/>
    <col min="7688" max="7688" width="23.7109375" customWidth="1"/>
    <col min="7689" max="7689" width="3" customWidth="1"/>
    <col min="7690" max="7690" width="22.7109375" customWidth="1"/>
    <col min="7691" max="7692" width="3.28515625" customWidth="1"/>
    <col min="7693" max="7693" width="2.85546875" customWidth="1"/>
    <col min="7694" max="7694" width="19.5703125" customWidth="1"/>
    <col min="7695" max="7695" width="2.7109375" customWidth="1"/>
    <col min="7696" max="7696" width="23" customWidth="1"/>
    <col min="7697" max="7697" width="3.42578125" customWidth="1"/>
    <col min="7698" max="7698" width="3.5703125" customWidth="1"/>
    <col min="7935" max="7935" width="3.7109375" customWidth="1"/>
    <col min="7936" max="7936" width="22.7109375" customWidth="1"/>
    <col min="7937" max="7937" width="3.85546875" customWidth="1"/>
    <col min="7938" max="7938" width="4" customWidth="1"/>
    <col min="7939" max="7939" width="3.5703125" customWidth="1"/>
    <col min="7940" max="7940" width="5" customWidth="1"/>
    <col min="7941" max="7941" width="4.42578125" customWidth="1"/>
    <col min="7942" max="7942" width="5.140625" customWidth="1"/>
    <col min="7943" max="7943" width="2.85546875" customWidth="1"/>
    <col min="7944" max="7944" width="23.7109375" customWidth="1"/>
    <col min="7945" max="7945" width="3" customWidth="1"/>
    <col min="7946" max="7946" width="22.7109375" customWidth="1"/>
    <col min="7947" max="7948" width="3.28515625" customWidth="1"/>
    <col min="7949" max="7949" width="2.85546875" customWidth="1"/>
    <col min="7950" max="7950" width="19.5703125" customWidth="1"/>
    <col min="7951" max="7951" width="2.7109375" customWidth="1"/>
    <col min="7952" max="7952" width="23" customWidth="1"/>
    <col min="7953" max="7953" width="3.42578125" customWidth="1"/>
    <col min="7954" max="7954" width="3.5703125" customWidth="1"/>
    <col min="8191" max="8191" width="3.7109375" customWidth="1"/>
    <col min="8192" max="8192" width="22.7109375" customWidth="1"/>
    <col min="8193" max="8193" width="3.85546875" customWidth="1"/>
    <col min="8194" max="8194" width="4" customWidth="1"/>
    <col min="8195" max="8195" width="3.5703125" customWidth="1"/>
    <col min="8196" max="8196" width="5" customWidth="1"/>
    <col min="8197" max="8197" width="4.42578125" customWidth="1"/>
    <col min="8198" max="8198" width="5.140625" customWidth="1"/>
    <col min="8199" max="8199" width="2.85546875" customWidth="1"/>
    <col min="8200" max="8200" width="23.7109375" customWidth="1"/>
    <col min="8201" max="8201" width="3" customWidth="1"/>
    <col min="8202" max="8202" width="22.7109375" customWidth="1"/>
    <col min="8203" max="8204" width="3.28515625" customWidth="1"/>
    <col min="8205" max="8205" width="2.85546875" customWidth="1"/>
    <col min="8206" max="8206" width="19.5703125" customWidth="1"/>
    <col min="8207" max="8207" width="2.7109375" customWidth="1"/>
    <col min="8208" max="8208" width="23" customWidth="1"/>
    <col min="8209" max="8209" width="3.42578125" customWidth="1"/>
    <col min="8210" max="8210" width="3.5703125" customWidth="1"/>
    <col min="8447" max="8447" width="3.7109375" customWidth="1"/>
    <col min="8448" max="8448" width="22.7109375" customWidth="1"/>
    <col min="8449" max="8449" width="3.85546875" customWidth="1"/>
    <col min="8450" max="8450" width="4" customWidth="1"/>
    <col min="8451" max="8451" width="3.5703125" customWidth="1"/>
    <col min="8452" max="8452" width="5" customWidth="1"/>
    <col min="8453" max="8453" width="4.42578125" customWidth="1"/>
    <col min="8454" max="8454" width="5.140625" customWidth="1"/>
    <col min="8455" max="8455" width="2.85546875" customWidth="1"/>
    <col min="8456" max="8456" width="23.7109375" customWidth="1"/>
    <col min="8457" max="8457" width="3" customWidth="1"/>
    <col min="8458" max="8458" width="22.7109375" customWidth="1"/>
    <col min="8459" max="8460" width="3.28515625" customWidth="1"/>
    <col min="8461" max="8461" width="2.85546875" customWidth="1"/>
    <col min="8462" max="8462" width="19.5703125" customWidth="1"/>
    <col min="8463" max="8463" width="2.7109375" customWidth="1"/>
    <col min="8464" max="8464" width="23" customWidth="1"/>
    <col min="8465" max="8465" width="3.42578125" customWidth="1"/>
    <col min="8466" max="8466" width="3.5703125" customWidth="1"/>
    <col min="8703" max="8703" width="3.7109375" customWidth="1"/>
    <col min="8704" max="8704" width="22.7109375" customWidth="1"/>
    <col min="8705" max="8705" width="3.85546875" customWidth="1"/>
    <col min="8706" max="8706" width="4" customWidth="1"/>
    <col min="8707" max="8707" width="3.5703125" customWidth="1"/>
    <col min="8708" max="8708" width="5" customWidth="1"/>
    <col min="8709" max="8709" width="4.42578125" customWidth="1"/>
    <col min="8710" max="8710" width="5.140625" customWidth="1"/>
    <col min="8711" max="8711" width="2.85546875" customWidth="1"/>
    <col min="8712" max="8712" width="23.7109375" customWidth="1"/>
    <col min="8713" max="8713" width="3" customWidth="1"/>
    <col min="8714" max="8714" width="22.7109375" customWidth="1"/>
    <col min="8715" max="8716" width="3.28515625" customWidth="1"/>
    <col min="8717" max="8717" width="2.85546875" customWidth="1"/>
    <col min="8718" max="8718" width="19.5703125" customWidth="1"/>
    <col min="8719" max="8719" width="2.7109375" customWidth="1"/>
    <col min="8720" max="8720" width="23" customWidth="1"/>
    <col min="8721" max="8721" width="3.42578125" customWidth="1"/>
    <col min="8722" max="8722" width="3.5703125" customWidth="1"/>
    <col min="8959" max="8959" width="3.7109375" customWidth="1"/>
    <col min="8960" max="8960" width="22.7109375" customWidth="1"/>
    <col min="8961" max="8961" width="3.85546875" customWidth="1"/>
    <col min="8962" max="8962" width="4" customWidth="1"/>
    <col min="8963" max="8963" width="3.5703125" customWidth="1"/>
    <col min="8964" max="8964" width="5" customWidth="1"/>
    <col min="8965" max="8965" width="4.42578125" customWidth="1"/>
    <col min="8966" max="8966" width="5.140625" customWidth="1"/>
    <col min="8967" max="8967" width="2.85546875" customWidth="1"/>
    <col min="8968" max="8968" width="23.7109375" customWidth="1"/>
    <col min="8969" max="8969" width="3" customWidth="1"/>
    <col min="8970" max="8970" width="22.7109375" customWidth="1"/>
    <col min="8971" max="8972" width="3.28515625" customWidth="1"/>
    <col min="8973" max="8973" width="2.85546875" customWidth="1"/>
    <col min="8974" max="8974" width="19.5703125" customWidth="1"/>
    <col min="8975" max="8975" width="2.7109375" customWidth="1"/>
    <col min="8976" max="8976" width="23" customWidth="1"/>
    <col min="8977" max="8977" width="3.42578125" customWidth="1"/>
    <col min="8978" max="8978" width="3.5703125" customWidth="1"/>
    <col min="9215" max="9215" width="3.7109375" customWidth="1"/>
    <col min="9216" max="9216" width="22.7109375" customWidth="1"/>
    <col min="9217" max="9217" width="3.85546875" customWidth="1"/>
    <col min="9218" max="9218" width="4" customWidth="1"/>
    <col min="9219" max="9219" width="3.5703125" customWidth="1"/>
    <col min="9220" max="9220" width="5" customWidth="1"/>
    <col min="9221" max="9221" width="4.42578125" customWidth="1"/>
    <col min="9222" max="9222" width="5.140625" customWidth="1"/>
    <col min="9223" max="9223" width="2.85546875" customWidth="1"/>
    <col min="9224" max="9224" width="23.7109375" customWidth="1"/>
    <col min="9225" max="9225" width="3" customWidth="1"/>
    <col min="9226" max="9226" width="22.7109375" customWidth="1"/>
    <col min="9227" max="9228" width="3.28515625" customWidth="1"/>
    <col min="9229" max="9229" width="2.85546875" customWidth="1"/>
    <col min="9230" max="9230" width="19.5703125" customWidth="1"/>
    <col min="9231" max="9231" width="2.7109375" customWidth="1"/>
    <col min="9232" max="9232" width="23" customWidth="1"/>
    <col min="9233" max="9233" width="3.42578125" customWidth="1"/>
    <col min="9234" max="9234" width="3.5703125" customWidth="1"/>
    <col min="9471" max="9471" width="3.7109375" customWidth="1"/>
    <col min="9472" max="9472" width="22.7109375" customWidth="1"/>
    <col min="9473" max="9473" width="3.85546875" customWidth="1"/>
    <col min="9474" max="9474" width="4" customWidth="1"/>
    <col min="9475" max="9475" width="3.5703125" customWidth="1"/>
    <col min="9476" max="9476" width="5" customWidth="1"/>
    <col min="9477" max="9477" width="4.42578125" customWidth="1"/>
    <col min="9478" max="9478" width="5.140625" customWidth="1"/>
    <col min="9479" max="9479" width="2.85546875" customWidth="1"/>
    <col min="9480" max="9480" width="23.7109375" customWidth="1"/>
    <col min="9481" max="9481" width="3" customWidth="1"/>
    <col min="9482" max="9482" width="22.7109375" customWidth="1"/>
    <col min="9483" max="9484" width="3.28515625" customWidth="1"/>
    <col min="9485" max="9485" width="2.85546875" customWidth="1"/>
    <col min="9486" max="9486" width="19.5703125" customWidth="1"/>
    <col min="9487" max="9487" width="2.7109375" customWidth="1"/>
    <col min="9488" max="9488" width="23" customWidth="1"/>
    <col min="9489" max="9489" width="3.42578125" customWidth="1"/>
    <col min="9490" max="9490" width="3.5703125" customWidth="1"/>
    <col min="9727" max="9727" width="3.7109375" customWidth="1"/>
    <col min="9728" max="9728" width="22.7109375" customWidth="1"/>
    <col min="9729" max="9729" width="3.85546875" customWidth="1"/>
    <col min="9730" max="9730" width="4" customWidth="1"/>
    <col min="9731" max="9731" width="3.5703125" customWidth="1"/>
    <col min="9732" max="9732" width="5" customWidth="1"/>
    <col min="9733" max="9733" width="4.42578125" customWidth="1"/>
    <col min="9734" max="9734" width="5.140625" customWidth="1"/>
    <col min="9735" max="9735" width="2.85546875" customWidth="1"/>
    <col min="9736" max="9736" width="23.7109375" customWidth="1"/>
    <col min="9737" max="9737" width="3" customWidth="1"/>
    <col min="9738" max="9738" width="22.7109375" customWidth="1"/>
    <col min="9739" max="9740" width="3.28515625" customWidth="1"/>
    <col min="9741" max="9741" width="2.85546875" customWidth="1"/>
    <col min="9742" max="9742" width="19.5703125" customWidth="1"/>
    <col min="9743" max="9743" width="2.7109375" customWidth="1"/>
    <col min="9744" max="9744" width="23" customWidth="1"/>
    <col min="9745" max="9745" width="3.42578125" customWidth="1"/>
    <col min="9746" max="9746" width="3.5703125" customWidth="1"/>
    <col min="9983" max="9983" width="3.7109375" customWidth="1"/>
    <col min="9984" max="9984" width="22.7109375" customWidth="1"/>
    <col min="9985" max="9985" width="3.85546875" customWidth="1"/>
    <col min="9986" max="9986" width="4" customWidth="1"/>
    <col min="9987" max="9987" width="3.5703125" customWidth="1"/>
    <col min="9988" max="9988" width="5" customWidth="1"/>
    <col min="9989" max="9989" width="4.42578125" customWidth="1"/>
    <col min="9990" max="9990" width="5.140625" customWidth="1"/>
    <col min="9991" max="9991" width="2.85546875" customWidth="1"/>
    <col min="9992" max="9992" width="23.7109375" customWidth="1"/>
    <col min="9993" max="9993" width="3" customWidth="1"/>
    <col min="9994" max="9994" width="22.7109375" customWidth="1"/>
    <col min="9995" max="9996" width="3.28515625" customWidth="1"/>
    <col min="9997" max="9997" width="2.85546875" customWidth="1"/>
    <col min="9998" max="9998" width="19.5703125" customWidth="1"/>
    <col min="9999" max="9999" width="2.7109375" customWidth="1"/>
    <col min="10000" max="10000" width="23" customWidth="1"/>
    <col min="10001" max="10001" width="3.42578125" customWidth="1"/>
    <col min="10002" max="10002" width="3.5703125" customWidth="1"/>
    <col min="10239" max="10239" width="3.7109375" customWidth="1"/>
    <col min="10240" max="10240" width="22.7109375" customWidth="1"/>
    <col min="10241" max="10241" width="3.85546875" customWidth="1"/>
    <col min="10242" max="10242" width="4" customWidth="1"/>
    <col min="10243" max="10243" width="3.5703125" customWidth="1"/>
    <col min="10244" max="10244" width="5" customWidth="1"/>
    <col min="10245" max="10245" width="4.42578125" customWidth="1"/>
    <col min="10246" max="10246" width="5.140625" customWidth="1"/>
    <col min="10247" max="10247" width="2.85546875" customWidth="1"/>
    <col min="10248" max="10248" width="23.7109375" customWidth="1"/>
    <col min="10249" max="10249" width="3" customWidth="1"/>
    <col min="10250" max="10250" width="22.7109375" customWidth="1"/>
    <col min="10251" max="10252" width="3.28515625" customWidth="1"/>
    <col min="10253" max="10253" width="2.85546875" customWidth="1"/>
    <col min="10254" max="10254" width="19.5703125" customWidth="1"/>
    <col min="10255" max="10255" width="2.7109375" customWidth="1"/>
    <col min="10256" max="10256" width="23" customWidth="1"/>
    <col min="10257" max="10257" width="3.42578125" customWidth="1"/>
    <col min="10258" max="10258" width="3.5703125" customWidth="1"/>
    <col min="10495" max="10495" width="3.7109375" customWidth="1"/>
    <col min="10496" max="10496" width="22.7109375" customWidth="1"/>
    <col min="10497" max="10497" width="3.85546875" customWidth="1"/>
    <col min="10498" max="10498" width="4" customWidth="1"/>
    <col min="10499" max="10499" width="3.5703125" customWidth="1"/>
    <col min="10500" max="10500" width="5" customWidth="1"/>
    <col min="10501" max="10501" width="4.42578125" customWidth="1"/>
    <col min="10502" max="10502" width="5.140625" customWidth="1"/>
    <col min="10503" max="10503" width="2.85546875" customWidth="1"/>
    <col min="10504" max="10504" width="23.7109375" customWidth="1"/>
    <col min="10505" max="10505" width="3" customWidth="1"/>
    <col min="10506" max="10506" width="22.7109375" customWidth="1"/>
    <col min="10507" max="10508" width="3.28515625" customWidth="1"/>
    <col min="10509" max="10509" width="2.85546875" customWidth="1"/>
    <col min="10510" max="10510" width="19.5703125" customWidth="1"/>
    <col min="10511" max="10511" width="2.7109375" customWidth="1"/>
    <col min="10512" max="10512" width="23" customWidth="1"/>
    <col min="10513" max="10513" width="3.42578125" customWidth="1"/>
    <col min="10514" max="10514" width="3.5703125" customWidth="1"/>
    <col min="10751" max="10751" width="3.7109375" customWidth="1"/>
    <col min="10752" max="10752" width="22.7109375" customWidth="1"/>
    <col min="10753" max="10753" width="3.85546875" customWidth="1"/>
    <col min="10754" max="10754" width="4" customWidth="1"/>
    <col min="10755" max="10755" width="3.5703125" customWidth="1"/>
    <col min="10756" max="10756" width="5" customWidth="1"/>
    <col min="10757" max="10757" width="4.42578125" customWidth="1"/>
    <col min="10758" max="10758" width="5.140625" customWidth="1"/>
    <col min="10759" max="10759" width="2.85546875" customWidth="1"/>
    <col min="10760" max="10760" width="23.7109375" customWidth="1"/>
    <col min="10761" max="10761" width="3" customWidth="1"/>
    <col min="10762" max="10762" width="22.7109375" customWidth="1"/>
    <col min="10763" max="10764" width="3.28515625" customWidth="1"/>
    <col min="10765" max="10765" width="2.85546875" customWidth="1"/>
    <col min="10766" max="10766" width="19.5703125" customWidth="1"/>
    <col min="10767" max="10767" width="2.7109375" customWidth="1"/>
    <col min="10768" max="10768" width="23" customWidth="1"/>
    <col min="10769" max="10769" width="3.42578125" customWidth="1"/>
    <col min="10770" max="10770" width="3.5703125" customWidth="1"/>
    <col min="11007" max="11007" width="3.7109375" customWidth="1"/>
    <col min="11008" max="11008" width="22.7109375" customWidth="1"/>
    <col min="11009" max="11009" width="3.85546875" customWidth="1"/>
    <col min="11010" max="11010" width="4" customWidth="1"/>
    <col min="11011" max="11011" width="3.5703125" customWidth="1"/>
    <col min="11012" max="11012" width="5" customWidth="1"/>
    <col min="11013" max="11013" width="4.42578125" customWidth="1"/>
    <col min="11014" max="11014" width="5.140625" customWidth="1"/>
    <col min="11015" max="11015" width="2.85546875" customWidth="1"/>
    <col min="11016" max="11016" width="23.7109375" customWidth="1"/>
    <col min="11017" max="11017" width="3" customWidth="1"/>
    <col min="11018" max="11018" width="22.7109375" customWidth="1"/>
    <col min="11019" max="11020" width="3.28515625" customWidth="1"/>
    <col min="11021" max="11021" width="2.85546875" customWidth="1"/>
    <col min="11022" max="11022" width="19.5703125" customWidth="1"/>
    <col min="11023" max="11023" width="2.7109375" customWidth="1"/>
    <col min="11024" max="11024" width="23" customWidth="1"/>
    <col min="11025" max="11025" width="3.42578125" customWidth="1"/>
    <col min="11026" max="11026" width="3.5703125" customWidth="1"/>
    <col min="11263" max="11263" width="3.7109375" customWidth="1"/>
    <col min="11264" max="11264" width="22.7109375" customWidth="1"/>
    <col min="11265" max="11265" width="3.85546875" customWidth="1"/>
    <col min="11266" max="11266" width="4" customWidth="1"/>
    <col min="11267" max="11267" width="3.5703125" customWidth="1"/>
    <col min="11268" max="11268" width="5" customWidth="1"/>
    <col min="11269" max="11269" width="4.42578125" customWidth="1"/>
    <col min="11270" max="11270" width="5.140625" customWidth="1"/>
    <col min="11271" max="11271" width="2.85546875" customWidth="1"/>
    <col min="11272" max="11272" width="23.7109375" customWidth="1"/>
    <col min="11273" max="11273" width="3" customWidth="1"/>
    <col min="11274" max="11274" width="22.7109375" customWidth="1"/>
    <col min="11275" max="11276" width="3.28515625" customWidth="1"/>
    <col min="11277" max="11277" width="2.85546875" customWidth="1"/>
    <col min="11278" max="11278" width="19.5703125" customWidth="1"/>
    <col min="11279" max="11279" width="2.7109375" customWidth="1"/>
    <col min="11280" max="11280" width="23" customWidth="1"/>
    <col min="11281" max="11281" width="3.42578125" customWidth="1"/>
    <col min="11282" max="11282" width="3.5703125" customWidth="1"/>
    <col min="11519" max="11519" width="3.7109375" customWidth="1"/>
    <col min="11520" max="11520" width="22.7109375" customWidth="1"/>
    <col min="11521" max="11521" width="3.85546875" customWidth="1"/>
    <col min="11522" max="11522" width="4" customWidth="1"/>
    <col min="11523" max="11523" width="3.5703125" customWidth="1"/>
    <col min="11524" max="11524" width="5" customWidth="1"/>
    <col min="11525" max="11525" width="4.42578125" customWidth="1"/>
    <col min="11526" max="11526" width="5.140625" customWidth="1"/>
    <col min="11527" max="11527" width="2.85546875" customWidth="1"/>
    <col min="11528" max="11528" width="23.7109375" customWidth="1"/>
    <col min="11529" max="11529" width="3" customWidth="1"/>
    <col min="11530" max="11530" width="22.7109375" customWidth="1"/>
    <col min="11531" max="11532" width="3.28515625" customWidth="1"/>
    <col min="11533" max="11533" width="2.85546875" customWidth="1"/>
    <col min="11534" max="11534" width="19.5703125" customWidth="1"/>
    <col min="11535" max="11535" width="2.7109375" customWidth="1"/>
    <col min="11536" max="11536" width="23" customWidth="1"/>
    <col min="11537" max="11537" width="3.42578125" customWidth="1"/>
    <col min="11538" max="11538" width="3.5703125" customWidth="1"/>
    <col min="11775" max="11775" width="3.7109375" customWidth="1"/>
    <col min="11776" max="11776" width="22.7109375" customWidth="1"/>
    <col min="11777" max="11777" width="3.85546875" customWidth="1"/>
    <col min="11778" max="11778" width="4" customWidth="1"/>
    <col min="11779" max="11779" width="3.5703125" customWidth="1"/>
    <col min="11780" max="11780" width="5" customWidth="1"/>
    <col min="11781" max="11781" width="4.42578125" customWidth="1"/>
    <col min="11782" max="11782" width="5.140625" customWidth="1"/>
    <col min="11783" max="11783" width="2.85546875" customWidth="1"/>
    <col min="11784" max="11784" width="23.7109375" customWidth="1"/>
    <col min="11785" max="11785" width="3" customWidth="1"/>
    <col min="11786" max="11786" width="22.7109375" customWidth="1"/>
    <col min="11787" max="11788" width="3.28515625" customWidth="1"/>
    <col min="11789" max="11789" width="2.85546875" customWidth="1"/>
    <col min="11790" max="11790" width="19.5703125" customWidth="1"/>
    <col min="11791" max="11791" width="2.7109375" customWidth="1"/>
    <col min="11792" max="11792" width="23" customWidth="1"/>
    <col min="11793" max="11793" width="3.42578125" customWidth="1"/>
    <col min="11794" max="11794" width="3.5703125" customWidth="1"/>
    <col min="12031" max="12031" width="3.7109375" customWidth="1"/>
    <col min="12032" max="12032" width="22.7109375" customWidth="1"/>
    <col min="12033" max="12033" width="3.85546875" customWidth="1"/>
    <col min="12034" max="12034" width="4" customWidth="1"/>
    <col min="12035" max="12035" width="3.5703125" customWidth="1"/>
    <col min="12036" max="12036" width="5" customWidth="1"/>
    <col min="12037" max="12037" width="4.42578125" customWidth="1"/>
    <col min="12038" max="12038" width="5.140625" customWidth="1"/>
    <col min="12039" max="12039" width="2.85546875" customWidth="1"/>
    <col min="12040" max="12040" width="23.7109375" customWidth="1"/>
    <col min="12041" max="12041" width="3" customWidth="1"/>
    <col min="12042" max="12042" width="22.7109375" customWidth="1"/>
    <col min="12043" max="12044" width="3.28515625" customWidth="1"/>
    <col min="12045" max="12045" width="2.85546875" customWidth="1"/>
    <col min="12046" max="12046" width="19.5703125" customWidth="1"/>
    <col min="12047" max="12047" width="2.7109375" customWidth="1"/>
    <col min="12048" max="12048" width="23" customWidth="1"/>
    <col min="12049" max="12049" width="3.42578125" customWidth="1"/>
    <col min="12050" max="12050" width="3.5703125" customWidth="1"/>
    <col min="12287" max="12287" width="3.7109375" customWidth="1"/>
    <col min="12288" max="12288" width="22.7109375" customWidth="1"/>
    <col min="12289" max="12289" width="3.85546875" customWidth="1"/>
    <col min="12290" max="12290" width="4" customWidth="1"/>
    <col min="12291" max="12291" width="3.5703125" customWidth="1"/>
    <col min="12292" max="12292" width="5" customWidth="1"/>
    <col min="12293" max="12293" width="4.42578125" customWidth="1"/>
    <col min="12294" max="12294" width="5.140625" customWidth="1"/>
    <col min="12295" max="12295" width="2.85546875" customWidth="1"/>
    <col min="12296" max="12296" width="23.7109375" customWidth="1"/>
    <col min="12297" max="12297" width="3" customWidth="1"/>
    <col min="12298" max="12298" width="22.7109375" customWidth="1"/>
    <col min="12299" max="12300" width="3.28515625" customWidth="1"/>
    <col min="12301" max="12301" width="2.85546875" customWidth="1"/>
    <col min="12302" max="12302" width="19.5703125" customWidth="1"/>
    <col min="12303" max="12303" width="2.7109375" customWidth="1"/>
    <col min="12304" max="12304" width="23" customWidth="1"/>
    <col min="12305" max="12305" width="3.42578125" customWidth="1"/>
    <col min="12306" max="12306" width="3.5703125" customWidth="1"/>
    <col min="12543" max="12543" width="3.7109375" customWidth="1"/>
    <col min="12544" max="12544" width="22.7109375" customWidth="1"/>
    <col min="12545" max="12545" width="3.85546875" customWidth="1"/>
    <col min="12546" max="12546" width="4" customWidth="1"/>
    <col min="12547" max="12547" width="3.5703125" customWidth="1"/>
    <col min="12548" max="12548" width="5" customWidth="1"/>
    <col min="12549" max="12549" width="4.42578125" customWidth="1"/>
    <col min="12550" max="12550" width="5.140625" customWidth="1"/>
    <col min="12551" max="12551" width="2.85546875" customWidth="1"/>
    <col min="12552" max="12552" width="23.7109375" customWidth="1"/>
    <col min="12553" max="12553" width="3" customWidth="1"/>
    <col min="12554" max="12554" width="22.7109375" customWidth="1"/>
    <col min="12555" max="12556" width="3.28515625" customWidth="1"/>
    <col min="12557" max="12557" width="2.85546875" customWidth="1"/>
    <col min="12558" max="12558" width="19.5703125" customWidth="1"/>
    <col min="12559" max="12559" width="2.7109375" customWidth="1"/>
    <col min="12560" max="12560" width="23" customWidth="1"/>
    <col min="12561" max="12561" width="3.42578125" customWidth="1"/>
    <col min="12562" max="12562" width="3.5703125" customWidth="1"/>
    <col min="12799" max="12799" width="3.7109375" customWidth="1"/>
    <col min="12800" max="12800" width="22.7109375" customWidth="1"/>
    <col min="12801" max="12801" width="3.85546875" customWidth="1"/>
    <col min="12802" max="12802" width="4" customWidth="1"/>
    <col min="12803" max="12803" width="3.5703125" customWidth="1"/>
    <col min="12804" max="12804" width="5" customWidth="1"/>
    <col min="12805" max="12805" width="4.42578125" customWidth="1"/>
    <col min="12806" max="12806" width="5.140625" customWidth="1"/>
    <col min="12807" max="12807" width="2.85546875" customWidth="1"/>
    <col min="12808" max="12808" width="23.7109375" customWidth="1"/>
    <col min="12809" max="12809" width="3" customWidth="1"/>
    <col min="12810" max="12810" width="22.7109375" customWidth="1"/>
    <col min="12811" max="12812" width="3.28515625" customWidth="1"/>
    <col min="12813" max="12813" width="2.85546875" customWidth="1"/>
    <col min="12814" max="12814" width="19.5703125" customWidth="1"/>
    <col min="12815" max="12815" width="2.7109375" customWidth="1"/>
    <col min="12816" max="12816" width="23" customWidth="1"/>
    <col min="12817" max="12817" width="3.42578125" customWidth="1"/>
    <col min="12818" max="12818" width="3.5703125" customWidth="1"/>
    <col min="13055" max="13055" width="3.7109375" customWidth="1"/>
    <col min="13056" max="13056" width="22.7109375" customWidth="1"/>
    <col min="13057" max="13057" width="3.85546875" customWidth="1"/>
    <col min="13058" max="13058" width="4" customWidth="1"/>
    <col min="13059" max="13059" width="3.5703125" customWidth="1"/>
    <col min="13060" max="13060" width="5" customWidth="1"/>
    <col min="13061" max="13061" width="4.42578125" customWidth="1"/>
    <col min="13062" max="13062" width="5.140625" customWidth="1"/>
    <col min="13063" max="13063" width="2.85546875" customWidth="1"/>
    <col min="13064" max="13064" width="23.7109375" customWidth="1"/>
    <col min="13065" max="13065" width="3" customWidth="1"/>
    <col min="13066" max="13066" width="22.7109375" customWidth="1"/>
    <col min="13067" max="13068" width="3.28515625" customWidth="1"/>
    <col min="13069" max="13069" width="2.85546875" customWidth="1"/>
    <col min="13070" max="13070" width="19.5703125" customWidth="1"/>
    <col min="13071" max="13071" width="2.7109375" customWidth="1"/>
    <col min="13072" max="13072" width="23" customWidth="1"/>
    <col min="13073" max="13073" width="3.42578125" customWidth="1"/>
    <col min="13074" max="13074" width="3.5703125" customWidth="1"/>
    <col min="13311" max="13311" width="3.7109375" customWidth="1"/>
    <col min="13312" max="13312" width="22.7109375" customWidth="1"/>
    <col min="13313" max="13313" width="3.85546875" customWidth="1"/>
    <col min="13314" max="13314" width="4" customWidth="1"/>
    <col min="13315" max="13315" width="3.5703125" customWidth="1"/>
    <col min="13316" max="13316" width="5" customWidth="1"/>
    <col min="13317" max="13317" width="4.42578125" customWidth="1"/>
    <col min="13318" max="13318" width="5.140625" customWidth="1"/>
    <col min="13319" max="13319" width="2.85546875" customWidth="1"/>
    <col min="13320" max="13320" width="23.7109375" customWidth="1"/>
    <col min="13321" max="13321" width="3" customWidth="1"/>
    <col min="13322" max="13322" width="22.7109375" customWidth="1"/>
    <col min="13323" max="13324" width="3.28515625" customWidth="1"/>
    <col min="13325" max="13325" width="2.85546875" customWidth="1"/>
    <col min="13326" max="13326" width="19.5703125" customWidth="1"/>
    <col min="13327" max="13327" width="2.7109375" customWidth="1"/>
    <col min="13328" max="13328" width="23" customWidth="1"/>
    <col min="13329" max="13329" width="3.42578125" customWidth="1"/>
    <col min="13330" max="13330" width="3.5703125" customWidth="1"/>
    <col min="13567" max="13567" width="3.7109375" customWidth="1"/>
    <col min="13568" max="13568" width="22.7109375" customWidth="1"/>
    <col min="13569" max="13569" width="3.85546875" customWidth="1"/>
    <col min="13570" max="13570" width="4" customWidth="1"/>
    <col min="13571" max="13571" width="3.5703125" customWidth="1"/>
    <col min="13572" max="13572" width="5" customWidth="1"/>
    <col min="13573" max="13573" width="4.42578125" customWidth="1"/>
    <col min="13574" max="13574" width="5.140625" customWidth="1"/>
    <col min="13575" max="13575" width="2.85546875" customWidth="1"/>
    <col min="13576" max="13576" width="23.7109375" customWidth="1"/>
    <col min="13577" max="13577" width="3" customWidth="1"/>
    <col min="13578" max="13578" width="22.7109375" customWidth="1"/>
    <col min="13579" max="13580" width="3.28515625" customWidth="1"/>
    <col min="13581" max="13581" width="2.85546875" customWidth="1"/>
    <col min="13582" max="13582" width="19.5703125" customWidth="1"/>
    <col min="13583" max="13583" width="2.7109375" customWidth="1"/>
    <col min="13584" max="13584" width="23" customWidth="1"/>
    <col min="13585" max="13585" width="3.42578125" customWidth="1"/>
    <col min="13586" max="13586" width="3.5703125" customWidth="1"/>
    <col min="13823" max="13823" width="3.7109375" customWidth="1"/>
    <col min="13824" max="13824" width="22.7109375" customWidth="1"/>
    <col min="13825" max="13825" width="3.85546875" customWidth="1"/>
    <col min="13826" max="13826" width="4" customWidth="1"/>
    <col min="13827" max="13827" width="3.5703125" customWidth="1"/>
    <col min="13828" max="13828" width="5" customWidth="1"/>
    <col min="13829" max="13829" width="4.42578125" customWidth="1"/>
    <col min="13830" max="13830" width="5.140625" customWidth="1"/>
    <col min="13831" max="13831" width="2.85546875" customWidth="1"/>
    <col min="13832" max="13832" width="23.7109375" customWidth="1"/>
    <col min="13833" max="13833" width="3" customWidth="1"/>
    <col min="13834" max="13834" width="22.7109375" customWidth="1"/>
    <col min="13835" max="13836" width="3.28515625" customWidth="1"/>
    <col min="13837" max="13837" width="2.85546875" customWidth="1"/>
    <col min="13838" max="13838" width="19.5703125" customWidth="1"/>
    <col min="13839" max="13839" width="2.7109375" customWidth="1"/>
    <col min="13840" max="13840" width="23" customWidth="1"/>
    <col min="13841" max="13841" width="3.42578125" customWidth="1"/>
    <col min="13842" max="13842" width="3.5703125" customWidth="1"/>
    <col min="14079" max="14079" width="3.7109375" customWidth="1"/>
    <col min="14080" max="14080" width="22.7109375" customWidth="1"/>
    <col min="14081" max="14081" width="3.85546875" customWidth="1"/>
    <col min="14082" max="14082" width="4" customWidth="1"/>
    <col min="14083" max="14083" width="3.5703125" customWidth="1"/>
    <col min="14084" max="14084" width="5" customWidth="1"/>
    <col min="14085" max="14085" width="4.42578125" customWidth="1"/>
    <col min="14086" max="14086" width="5.140625" customWidth="1"/>
    <col min="14087" max="14087" width="2.85546875" customWidth="1"/>
    <col min="14088" max="14088" width="23.7109375" customWidth="1"/>
    <col min="14089" max="14089" width="3" customWidth="1"/>
    <col min="14090" max="14090" width="22.7109375" customWidth="1"/>
    <col min="14091" max="14092" width="3.28515625" customWidth="1"/>
    <col min="14093" max="14093" width="2.85546875" customWidth="1"/>
    <col min="14094" max="14094" width="19.5703125" customWidth="1"/>
    <col min="14095" max="14095" width="2.7109375" customWidth="1"/>
    <col min="14096" max="14096" width="23" customWidth="1"/>
    <col min="14097" max="14097" width="3.42578125" customWidth="1"/>
    <col min="14098" max="14098" width="3.5703125" customWidth="1"/>
    <col min="14335" max="14335" width="3.7109375" customWidth="1"/>
    <col min="14336" max="14336" width="22.7109375" customWidth="1"/>
    <col min="14337" max="14337" width="3.85546875" customWidth="1"/>
    <col min="14338" max="14338" width="4" customWidth="1"/>
    <col min="14339" max="14339" width="3.5703125" customWidth="1"/>
    <col min="14340" max="14340" width="5" customWidth="1"/>
    <col min="14341" max="14341" width="4.42578125" customWidth="1"/>
    <col min="14342" max="14342" width="5.140625" customWidth="1"/>
    <col min="14343" max="14343" width="2.85546875" customWidth="1"/>
    <col min="14344" max="14344" width="23.7109375" customWidth="1"/>
    <col min="14345" max="14345" width="3" customWidth="1"/>
    <col min="14346" max="14346" width="22.7109375" customWidth="1"/>
    <col min="14347" max="14348" width="3.28515625" customWidth="1"/>
    <col min="14349" max="14349" width="2.85546875" customWidth="1"/>
    <col min="14350" max="14350" width="19.5703125" customWidth="1"/>
    <col min="14351" max="14351" width="2.7109375" customWidth="1"/>
    <col min="14352" max="14352" width="23" customWidth="1"/>
    <col min="14353" max="14353" width="3.42578125" customWidth="1"/>
    <col min="14354" max="14354" width="3.5703125" customWidth="1"/>
    <col min="14591" max="14591" width="3.7109375" customWidth="1"/>
    <col min="14592" max="14592" width="22.7109375" customWidth="1"/>
    <col min="14593" max="14593" width="3.85546875" customWidth="1"/>
    <col min="14594" max="14594" width="4" customWidth="1"/>
    <col min="14595" max="14595" width="3.5703125" customWidth="1"/>
    <col min="14596" max="14596" width="5" customWidth="1"/>
    <col min="14597" max="14597" width="4.42578125" customWidth="1"/>
    <col min="14598" max="14598" width="5.140625" customWidth="1"/>
    <col min="14599" max="14599" width="2.85546875" customWidth="1"/>
    <col min="14600" max="14600" width="23.7109375" customWidth="1"/>
    <col min="14601" max="14601" width="3" customWidth="1"/>
    <col min="14602" max="14602" width="22.7109375" customWidth="1"/>
    <col min="14603" max="14604" width="3.28515625" customWidth="1"/>
    <col min="14605" max="14605" width="2.85546875" customWidth="1"/>
    <col min="14606" max="14606" width="19.5703125" customWidth="1"/>
    <col min="14607" max="14607" width="2.7109375" customWidth="1"/>
    <col min="14608" max="14608" width="23" customWidth="1"/>
    <col min="14609" max="14609" width="3.42578125" customWidth="1"/>
    <col min="14610" max="14610" width="3.5703125" customWidth="1"/>
    <col min="14847" max="14847" width="3.7109375" customWidth="1"/>
    <col min="14848" max="14848" width="22.7109375" customWidth="1"/>
    <col min="14849" max="14849" width="3.85546875" customWidth="1"/>
    <col min="14850" max="14850" width="4" customWidth="1"/>
    <col min="14851" max="14851" width="3.5703125" customWidth="1"/>
    <col min="14852" max="14852" width="5" customWidth="1"/>
    <col min="14853" max="14853" width="4.42578125" customWidth="1"/>
    <col min="14854" max="14854" width="5.140625" customWidth="1"/>
    <col min="14855" max="14855" width="2.85546875" customWidth="1"/>
    <col min="14856" max="14856" width="23.7109375" customWidth="1"/>
    <col min="14857" max="14857" width="3" customWidth="1"/>
    <col min="14858" max="14858" width="22.7109375" customWidth="1"/>
    <col min="14859" max="14860" width="3.28515625" customWidth="1"/>
    <col min="14861" max="14861" width="2.85546875" customWidth="1"/>
    <col min="14862" max="14862" width="19.5703125" customWidth="1"/>
    <col min="14863" max="14863" width="2.7109375" customWidth="1"/>
    <col min="14864" max="14864" width="23" customWidth="1"/>
    <col min="14865" max="14865" width="3.42578125" customWidth="1"/>
    <col min="14866" max="14866" width="3.5703125" customWidth="1"/>
    <col min="15103" max="15103" width="3.7109375" customWidth="1"/>
    <col min="15104" max="15104" width="22.7109375" customWidth="1"/>
    <col min="15105" max="15105" width="3.85546875" customWidth="1"/>
    <col min="15106" max="15106" width="4" customWidth="1"/>
    <col min="15107" max="15107" width="3.5703125" customWidth="1"/>
    <col min="15108" max="15108" width="5" customWidth="1"/>
    <col min="15109" max="15109" width="4.42578125" customWidth="1"/>
    <col min="15110" max="15110" width="5.140625" customWidth="1"/>
    <col min="15111" max="15111" width="2.85546875" customWidth="1"/>
    <col min="15112" max="15112" width="23.7109375" customWidth="1"/>
    <col min="15113" max="15113" width="3" customWidth="1"/>
    <col min="15114" max="15114" width="22.7109375" customWidth="1"/>
    <col min="15115" max="15116" width="3.28515625" customWidth="1"/>
    <col min="15117" max="15117" width="2.85546875" customWidth="1"/>
    <col min="15118" max="15118" width="19.5703125" customWidth="1"/>
    <col min="15119" max="15119" width="2.7109375" customWidth="1"/>
    <col min="15120" max="15120" width="23" customWidth="1"/>
    <col min="15121" max="15121" width="3.42578125" customWidth="1"/>
    <col min="15122" max="15122" width="3.5703125" customWidth="1"/>
    <col min="15359" max="15359" width="3.7109375" customWidth="1"/>
    <col min="15360" max="15360" width="22.7109375" customWidth="1"/>
    <col min="15361" max="15361" width="3.85546875" customWidth="1"/>
    <col min="15362" max="15362" width="4" customWidth="1"/>
    <col min="15363" max="15363" width="3.5703125" customWidth="1"/>
    <col min="15364" max="15364" width="5" customWidth="1"/>
    <col min="15365" max="15365" width="4.42578125" customWidth="1"/>
    <col min="15366" max="15366" width="5.140625" customWidth="1"/>
    <col min="15367" max="15367" width="2.85546875" customWidth="1"/>
    <col min="15368" max="15368" width="23.7109375" customWidth="1"/>
    <col min="15369" max="15369" width="3" customWidth="1"/>
    <col min="15370" max="15370" width="22.7109375" customWidth="1"/>
    <col min="15371" max="15372" width="3.28515625" customWidth="1"/>
    <col min="15373" max="15373" width="2.85546875" customWidth="1"/>
    <col min="15374" max="15374" width="19.5703125" customWidth="1"/>
    <col min="15375" max="15375" width="2.7109375" customWidth="1"/>
    <col min="15376" max="15376" width="23" customWidth="1"/>
    <col min="15377" max="15377" width="3.42578125" customWidth="1"/>
    <col min="15378" max="15378" width="3.5703125" customWidth="1"/>
    <col min="15615" max="15615" width="3.7109375" customWidth="1"/>
    <col min="15616" max="15616" width="22.7109375" customWidth="1"/>
    <col min="15617" max="15617" width="3.85546875" customWidth="1"/>
    <col min="15618" max="15618" width="4" customWidth="1"/>
    <col min="15619" max="15619" width="3.5703125" customWidth="1"/>
    <col min="15620" max="15620" width="5" customWidth="1"/>
    <col min="15621" max="15621" width="4.42578125" customWidth="1"/>
    <col min="15622" max="15622" width="5.140625" customWidth="1"/>
    <col min="15623" max="15623" width="2.85546875" customWidth="1"/>
    <col min="15624" max="15624" width="23.7109375" customWidth="1"/>
    <col min="15625" max="15625" width="3" customWidth="1"/>
    <col min="15626" max="15626" width="22.7109375" customWidth="1"/>
    <col min="15627" max="15628" width="3.28515625" customWidth="1"/>
    <col min="15629" max="15629" width="2.85546875" customWidth="1"/>
    <col min="15630" max="15630" width="19.5703125" customWidth="1"/>
    <col min="15631" max="15631" width="2.7109375" customWidth="1"/>
    <col min="15632" max="15632" width="23" customWidth="1"/>
    <col min="15633" max="15633" width="3.42578125" customWidth="1"/>
    <col min="15634" max="15634" width="3.5703125" customWidth="1"/>
    <col min="15871" max="15871" width="3.7109375" customWidth="1"/>
    <col min="15872" max="15872" width="22.7109375" customWidth="1"/>
    <col min="15873" max="15873" width="3.85546875" customWidth="1"/>
    <col min="15874" max="15874" width="4" customWidth="1"/>
    <col min="15875" max="15875" width="3.5703125" customWidth="1"/>
    <col min="15876" max="15876" width="5" customWidth="1"/>
    <col min="15877" max="15877" width="4.42578125" customWidth="1"/>
    <col min="15878" max="15878" width="5.140625" customWidth="1"/>
    <col min="15879" max="15879" width="2.85546875" customWidth="1"/>
    <col min="15880" max="15880" width="23.7109375" customWidth="1"/>
    <col min="15881" max="15881" width="3" customWidth="1"/>
    <col min="15882" max="15882" width="22.7109375" customWidth="1"/>
    <col min="15883" max="15884" width="3.28515625" customWidth="1"/>
    <col min="15885" max="15885" width="2.85546875" customWidth="1"/>
    <col min="15886" max="15886" width="19.5703125" customWidth="1"/>
    <col min="15887" max="15887" width="2.7109375" customWidth="1"/>
    <col min="15888" max="15888" width="23" customWidth="1"/>
    <col min="15889" max="15889" width="3.42578125" customWidth="1"/>
    <col min="15890" max="15890" width="3.5703125" customWidth="1"/>
    <col min="16127" max="16127" width="3.7109375" customWidth="1"/>
    <col min="16128" max="16128" width="22.7109375" customWidth="1"/>
    <col min="16129" max="16129" width="3.85546875" customWidth="1"/>
    <col min="16130" max="16130" width="4" customWidth="1"/>
    <col min="16131" max="16131" width="3.5703125" customWidth="1"/>
    <col min="16132" max="16132" width="5" customWidth="1"/>
    <col min="16133" max="16133" width="4.42578125" customWidth="1"/>
    <col min="16134" max="16134" width="5.140625" customWidth="1"/>
    <col min="16135" max="16135" width="2.85546875" customWidth="1"/>
    <col min="16136" max="16136" width="23.7109375" customWidth="1"/>
    <col min="16137" max="16137" width="3" customWidth="1"/>
    <col min="16138" max="16138" width="22.7109375" customWidth="1"/>
    <col min="16139" max="16140" width="3.28515625" customWidth="1"/>
    <col min="16141" max="16141" width="2.85546875" customWidth="1"/>
    <col min="16142" max="16142" width="19.5703125" customWidth="1"/>
    <col min="16143" max="16143" width="2.7109375" customWidth="1"/>
    <col min="16144" max="16144" width="23" customWidth="1"/>
    <col min="16145" max="16145" width="3.42578125" customWidth="1"/>
    <col min="16146" max="16146" width="3.5703125" customWidth="1"/>
  </cols>
  <sheetData>
    <row r="6" spans="1:16" ht="30" customHeight="1">
      <c r="B6" s="1" t="s">
        <v>32</v>
      </c>
      <c r="C6" s="2"/>
      <c r="D6" s="2"/>
      <c r="E6" s="2"/>
      <c r="F6" s="2"/>
      <c r="G6" s="2"/>
      <c r="H6" s="2"/>
      <c r="I6" s="2"/>
      <c r="J6" s="2"/>
      <c r="K6" s="1"/>
      <c r="P6" s="3"/>
    </row>
    <row r="8" spans="1:16" s="3" customFormat="1" ht="15" customHeight="1">
      <c r="B8" s="5" t="s">
        <v>33</v>
      </c>
      <c r="C8" s="6"/>
      <c r="D8" s="6"/>
      <c r="E8" s="6"/>
      <c r="F8" s="6"/>
      <c r="G8" s="6"/>
      <c r="H8" s="6"/>
      <c r="I8" s="6"/>
      <c r="J8" s="6"/>
      <c r="K8" s="6"/>
      <c r="L8" s="7"/>
      <c r="M8" s="7"/>
      <c r="O8" s="8"/>
      <c r="P8"/>
    </row>
    <row r="9" spans="1:16" s="3" customFormat="1" ht="15" customHeight="1">
      <c r="B9" s="5" t="s">
        <v>72</v>
      </c>
      <c r="C9" s="6"/>
      <c r="D9" s="6"/>
      <c r="E9" s="6"/>
      <c r="F9" s="6"/>
      <c r="G9" s="6"/>
      <c r="H9" s="7"/>
      <c r="I9" s="6"/>
      <c r="J9" s="6"/>
      <c r="K9" s="6"/>
      <c r="L9" s="7"/>
      <c r="M9" s="7"/>
      <c r="N9"/>
      <c r="O9" s="8"/>
    </row>
    <row r="10" spans="1:16" s="3" customFormat="1" ht="15" customHeight="1">
      <c r="B10" s="5" t="s">
        <v>73</v>
      </c>
      <c r="C10" s="6"/>
      <c r="D10" s="6"/>
      <c r="E10" s="6"/>
      <c r="F10" s="6"/>
      <c r="G10" s="6"/>
      <c r="H10" s="6"/>
      <c r="I10" s="6"/>
      <c r="J10" s="6"/>
      <c r="K10" s="6"/>
      <c r="L10" s="7"/>
      <c r="M10" s="7"/>
      <c r="N10"/>
      <c r="O10" s="8"/>
    </row>
    <row r="11" spans="1:16" ht="15" customHeight="1">
      <c r="B11" s="5" t="s">
        <v>38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3"/>
      <c r="P11" s="3"/>
    </row>
    <row r="12" spans="1:16" ht="19.5" customHeight="1" thickBot="1">
      <c r="F12" s="3"/>
      <c r="G12" s="3"/>
      <c r="H12" s="3"/>
      <c r="I12" s="3"/>
      <c r="J12" s="3"/>
      <c r="K12" s="3"/>
      <c r="L12" s="3"/>
      <c r="M12" s="3"/>
      <c r="N12" s="3"/>
      <c r="P12" s="3"/>
    </row>
    <row r="13" spans="1:16" s="3" customFormat="1" ht="19.5" customHeight="1" thickBot="1">
      <c r="A13" s="70" t="s">
        <v>19</v>
      </c>
      <c r="B13" s="71"/>
      <c r="F13" s="13"/>
      <c r="G13" s="49" t="s">
        <v>62</v>
      </c>
      <c r="H13" s="42" t="s">
        <v>2</v>
      </c>
      <c r="I13" s="42" t="s">
        <v>3</v>
      </c>
      <c r="J13" s="42" t="s">
        <v>4</v>
      </c>
      <c r="K13" s="42" t="s">
        <v>5</v>
      </c>
      <c r="L13" s="42" t="s">
        <v>6</v>
      </c>
      <c r="M13" s="42" t="s">
        <v>7</v>
      </c>
      <c r="N13" s="43" t="s">
        <v>29</v>
      </c>
    </row>
    <row r="14" spans="1:16" s="3" customFormat="1" ht="15" customHeight="1">
      <c r="F14" s="10">
        <v>1</v>
      </c>
      <c r="G14" s="74" t="s">
        <v>17</v>
      </c>
      <c r="H14" s="25">
        <f>COUNT(E24,D28,Q24,R28)</f>
        <v>4</v>
      </c>
      <c r="I14" s="25">
        <f>IF(E24&gt;D24,1,0)+IF(D28&gt;E28,1,0)+IF(Q24&gt;R24,1,0)+IF(R28&gt;Q28,1,0)</f>
        <v>2</v>
      </c>
      <c r="J14" s="25">
        <f>IF(E24&lt;D24,1,0)+IF(D28&lt;E28,1,0)+IF(Q24&lt;R24,1,0)+IF(R28&lt;Q28,1,0)</f>
        <v>2</v>
      </c>
      <c r="K14" s="25">
        <f>VALUE(E24+D28+Q24+R28)</f>
        <v>6</v>
      </c>
      <c r="L14" s="25">
        <f>VALUE(D24+E28+R24+Q28)</f>
        <v>6</v>
      </c>
      <c r="M14" s="25">
        <f>AVERAGE(K14-L14)</f>
        <v>0</v>
      </c>
      <c r="N14" s="160" t="s">
        <v>99</v>
      </c>
    </row>
    <row r="15" spans="1:16" s="3" customFormat="1" ht="15" customHeight="1">
      <c r="F15" s="182">
        <v>2</v>
      </c>
      <c r="G15" s="185" t="s">
        <v>12</v>
      </c>
      <c r="H15" s="186">
        <f>COUNT(E20,D24,Q20,R24)</f>
        <v>4</v>
      </c>
      <c r="I15" s="186">
        <f>IF(E20&gt;D20,1,0)+IF(D24&gt;E24,1,0)+IF(Q20&gt;R20,1,0)+IF(R24&gt;Q24,1,0)</f>
        <v>3</v>
      </c>
      <c r="J15" s="186">
        <f>IF(E20&lt;D20,1,0)+IF(D24&lt;E24,1,0)+IF(Q20&lt;R20,1,0)+IF(R24&lt;Q24,1,0)</f>
        <v>1</v>
      </c>
      <c r="K15" s="186">
        <f>VALUE(E20+D24+Q20+R24)</f>
        <v>7</v>
      </c>
      <c r="L15" s="186">
        <f>VALUE(D20+E24+R20+Q24)</f>
        <v>5</v>
      </c>
      <c r="M15" s="186">
        <f>AVERAGE(K15-L15)</f>
        <v>2</v>
      </c>
      <c r="N15" s="179" t="s">
        <v>98</v>
      </c>
    </row>
    <row r="16" spans="1:16" s="3" customFormat="1" ht="15" customHeight="1">
      <c r="F16" s="11">
        <v>3</v>
      </c>
      <c r="G16" s="68" t="s">
        <v>16</v>
      </c>
      <c r="H16" s="22">
        <f>COUNT(D20,E28,R20,Q28)</f>
        <v>4</v>
      </c>
      <c r="I16" s="22">
        <f>IF(D20&gt;E20,1,0)+IF(E28&gt;D28,1,0)+IF(R20&gt;Q20,1,0)+IF(Q28&gt;R28,1,0)</f>
        <v>1</v>
      </c>
      <c r="J16" s="22">
        <f>IF(D20&lt;E20,1,0)+IF(E28&lt;D28,1,0)+IF(R20&lt;Q20,1,0)+IF(Q28&lt;R28,1,0)</f>
        <v>3</v>
      </c>
      <c r="K16" s="22">
        <f>VALUE(D20+E28+R20+Q28)</f>
        <v>5</v>
      </c>
      <c r="L16" s="22">
        <f>VALUE(E20+D28+Q20+R28)</f>
        <v>7</v>
      </c>
      <c r="M16" s="22">
        <f>AVERAGE(K16-L16)</f>
        <v>-2</v>
      </c>
      <c r="N16" s="159"/>
    </row>
    <row r="17" spans="1:19" s="3" customFormat="1" ht="12.95" customHeight="1"/>
    <row r="18" spans="1:19" s="3" customFormat="1" ht="12.95" customHeight="1"/>
    <row r="19" spans="1:19" s="3" customFormat="1" ht="15" customHeight="1">
      <c r="A19" s="41" t="s">
        <v>65</v>
      </c>
      <c r="B19" s="27"/>
      <c r="C19" s="28"/>
      <c r="D19" s="29"/>
      <c r="E19"/>
      <c r="N19" s="26" t="s">
        <v>68</v>
      </c>
      <c r="O19" s="27"/>
      <c r="P19" s="28"/>
      <c r="Q19" s="29"/>
      <c r="R19"/>
    </row>
    <row r="20" spans="1:19" s="3" customFormat="1" ht="15" customHeight="1">
      <c r="A20" s="30" t="str">
        <f>G16</f>
        <v>PLAYAS SANTA PONSA TC</v>
      </c>
      <c r="B20" s="31" t="s">
        <v>8</v>
      </c>
      <c r="C20" s="32" t="str">
        <f>G15</f>
        <v>CT LA SALLE</v>
      </c>
      <c r="D20" s="136">
        <v>1</v>
      </c>
      <c r="E20" s="150">
        <v>2</v>
      </c>
      <c r="F20" s="152">
        <v>43351</v>
      </c>
      <c r="G20" s="130"/>
      <c r="N20" s="30" t="str">
        <f>G15</f>
        <v>CT LA SALLE</v>
      </c>
      <c r="O20" s="31" t="s">
        <v>8</v>
      </c>
      <c r="P20" s="32" t="str">
        <f>G16</f>
        <v>PLAYAS SANTA PONSA TC</v>
      </c>
      <c r="Q20" s="136">
        <v>2</v>
      </c>
      <c r="R20" s="136">
        <v>1</v>
      </c>
    </row>
    <row r="21" spans="1:19" s="3" customFormat="1" ht="15" customHeight="1">
      <c r="A21" s="39" t="s">
        <v>18</v>
      </c>
      <c r="B21" s="31"/>
      <c r="C21" s="32" t="str">
        <f>G14</f>
        <v>PRINCIPES DE ESPAÑA</v>
      </c>
      <c r="D21" s="29"/>
      <c r="E21"/>
      <c r="F21" s="131"/>
      <c r="N21" s="39" t="s">
        <v>18</v>
      </c>
      <c r="O21" s="31"/>
      <c r="P21" s="32" t="str">
        <f>G14</f>
        <v>PRINCIPES DE ESPAÑA</v>
      </c>
      <c r="Q21" s="29"/>
      <c r="R21"/>
    </row>
    <row r="22" spans="1:19" s="3" customFormat="1" ht="15" customHeight="1">
      <c r="F22" s="132"/>
      <c r="M22" s="4"/>
    </row>
    <row r="23" spans="1:19" s="3" customFormat="1" ht="15" customHeight="1">
      <c r="A23" s="41" t="s">
        <v>66</v>
      </c>
      <c r="B23" s="27"/>
      <c r="C23" s="28"/>
      <c r="F23" s="132"/>
      <c r="N23" s="26" t="s">
        <v>69</v>
      </c>
      <c r="O23" s="27"/>
      <c r="P23" s="28"/>
    </row>
    <row r="24" spans="1:19" s="3" customFormat="1" ht="15" customHeight="1">
      <c r="A24" s="30" t="str">
        <f>G15</f>
        <v>CT LA SALLE</v>
      </c>
      <c r="B24" s="31" t="s">
        <v>8</v>
      </c>
      <c r="C24" s="32" t="str">
        <f>G14</f>
        <v>PRINCIPES DE ESPAÑA</v>
      </c>
      <c r="D24" s="136">
        <v>2</v>
      </c>
      <c r="E24" s="136">
        <v>1</v>
      </c>
      <c r="F24" s="130">
        <v>43379</v>
      </c>
      <c r="N24" s="30" t="str">
        <f>G14</f>
        <v>PRINCIPES DE ESPAÑA</v>
      </c>
      <c r="O24" s="31" t="s">
        <v>8</v>
      </c>
      <c r="P24" s="32" t="str">
        <f>G15</f>
        <v>CT LA SALLE</v>
      </c>
      <c r="Q24" s="136">
        <v>2</v>
      </c>
      <c r="R24" s="136">
        <v>1</v>
      </c>
      <c r="S24" s="155"/>
    </row>
    <row r="25" spans="1:19" s="3" customFormat="1" ht="15" customHeight="1">
      <c r="A25" s="39" t="s">
        <v>18</v>
      </c>
      <c r="B25" s="31"/>
      <c r="C25" s="32" t="str">
        <f>G16</f>
        <v>PLAYAS SANTA PONSA TC</v>
      </c>
      <c r="F25" s="131"/>
      <c r="N25" s="39" t="s">
        <v>18</v>
      </c>
      <c r="O25" s="31"/>
      <c r="P25" s="32" t="str">
        <f>G16</f>
        <v>PLAYAS SANTA PONSA TC</v>
      </c>
    </row>
    <row r="26" spans="1:19" s="3" customFormat="1" ht="15" customHeight="1">
      <c r="F26" s="131"/>
    </row>
    <row r="27" spans="1:19" s="3" customFormat="1" ht="15" customHeight="1">
      <c r="A27" s="26" t="s">
        <v>67</v>
      </c>
      <c r="B27" s="27"/>
      <c r="C27" s="28"/>
      <c r="F27" s="131"/>
      <c r="N27" s="26" t="s">
        <v>70</v>
      </c>
      <c r="O27" s="27"/>
      <c r="P27" s="28"/>
    </row>
    <row r="28" spans="1:19" s="3" customFormat="1" ht="15" customHeight="1">
      <c r="A28" s="30" t="str">
        <f>G14</f>
        <v>PRINCIPES DE ESPAÑA</v>
      </c>
      <c r="B28" s="31" t="s">
        <v>8</v>
      </c>
      <c r="C28" s="32" t="str">
        <f>G16</f>
        <v>PLAYAS SANTA PONSA TC</v>
      </c>
      <c r="D28" s="136">
        <v>2</v>
      </c>
      <c r="E28" s="136">
        <v>1</v>
      </c>
      <c r="F28" s="130">
        <v>43267</v>
      </c>
      <c r="N28" s="102" t="str">
        <f>G16</f>
        <v>PLAYAS SANTA PONSA TC</v>
      </c>
      <c r="O28" s="103" t="s">
        <v>8</v>
      </c>
      <c r="P28" s="104" t="str">
        <f>G14</f>
        <v>PRINCIPES DE ESPAÑA</v>
      </c>
      <c r="Q28" s="136">
        <v>2</v>
      </c>
      <c r="R28" s="136">
        <v>1</v>
      </c>
    </row>
    <row r="29" spans="1:19" s="3" customFormat="1" ht="15" customHeight="1">
      <c r="A29" s="39" t="s">
        <v>18</v>
      </c>
      <c r="B29" s="31"/>
      <c r="C29" s="32" t="str">
        <f>G15</f>
        <v>CT LA SALLE</v>
      </c>
      <c r="N29" s="39" t="s">
        <v>18</v>
      </c>
      <c r="O29" s="31"/>
      <c r="P29" s="32" t="str">
        <f>G15</f>
        <v>CT LA SALLE</v>
      </c>
    </row>
    <row r="30" spans="1:19" s="3" customFormat="1" ht="12.95" customHeight="1"/>
    <row r="31" spans="1:19" s="3" customFormat="1" ht="12.95" customHeight="1"/>
    <row r="32" spans="1:19" s="3" customFormat="1" ht="12.95" customHeight="1"/>
    <row r="33" spans="14:14" s="3" customFormat="1" ht="16.5" customHeight="1"/>
    <row r="34" spans="14:14" s="3" customFormat="1" ht="12.95" customHeight="1">
      <c r="N34" s="4"/>
    </row>
    <row r="35" spans="14:14" s="3" customFormat="1" ht="12.95" customHeight="1"/>
    <row r="36" spans="14:14" s="3" customFormat="1" ht="12.95" customHeight="1"/>
    <row r="37" spans="14:14" s="3" customFormat="1" ht="12.95" customHeight="1"/>
    <row r="38" spans="14:14" s="3" customFormat="1" ht="12.95" customHeight="1"/>
    <row r="39" spans="14:14" s="3" customFormat="1" ht="12.95" customHeight="1"/>
    <row r="40" spans="14:14" s="3" customFormat="1" ht="12.95" customHeight="1"/>
    <row r="41" spans="14:14" s="3" customFormat="1" ht="12.95" customHeight="1"/>
    <row r="42" spans="14:14" s="3" customFormat="1" ht="12.95" customHeight="1"/>
    <row r="43" spans="14:14" s="3" customFormat="1" ht="12.95" customHeight="1"/>
    <row r="44" spans="14:14" s="3" customFormat="1" ht="12.95" customHeight="1"/>
    <row r="45" spans="14:14" s="3" customFormat="1" ht="12.95" customHeight="1"/>
    <row r="46" spans="14:14" s="3" customFormat="1" ht="12.95" customHeight="1"/>
    <row r="47" spans="14:14" s="3" customFormat="1" ht="12.95" customHeight="1"/>
    <row r="48" spans="14:14" s="3" customFormat="1" ht="12.95" customHeight="1"/>
    <row r="49" s="3" customFormat="1" ht="12.95" customHeight="1"/>
    <row r="50" s="3" customFormat="1" ht="12.95" customHeight="1"/>
    <row r="51" s="3" customFormat="1" ht="12.95" customHeight="1"/>
    <row r="52" s="3" customFormat="1" ht="12.95" customHeight="1"/>
    <row r="53" s="3" customFormat="1" ht="12.95" customHeight="1"/>
    <row r="54" s="3" customFormat="1" ht="12.95" customHeight="1"/>
    <row r="55" s="3" customFormat="1" ht="12.95" customHeight="1"/>
    <row r="56" s="3" customFormat="1" ht="12.95" customHeight="1"/>
    <row r="57" s="3" customFormat="1" ht="12.95" customHeight="1"/>
    <row r="58" s="3" customFormat="1" ht="12.95" customHeight="1"/>
    <row r="59" s="3" customFormat="1" ht="12.95" customHeight="1"/>
    <row r="60" s="3" customFormat="1" ht="12.95" customHeight="1"/>
    <row r="61" s="3" customFormat="1" ht="12.95" customHeight="1"/>
    <row r="62" s="3" customFormat="1" ht="12.95" customHeight="1"/>
    <row r="63" s="3" customFormat="1" ht="12.95" customHeight="1"/>
    <row r="64" s="3" customFormat="1" ht="12.95" customHeight="1"/>
    <row r="65" spans="4:18" s="3" customFormat="1" ht="12.95" customHeight="1"/>
    <row r="66" spans="4:18" s="3" customFormat="1" ht="12.95" customHeight="1"/>
    <row r="67" spans="4:18" s="3" customFormat="1" ht="12.95" customHeight="1"/>
    <row r="68" spans="4:18" s="3" customFormat="1" ht="12.95" customHeight="1"/>
    <row r="69" spans="4:18" s="3" customFormat="1" ht="12.95" customHeight="1"/>
    <row r="70" spans="4:18" s="3" customFormat="1" ht="12.95" customHeight="1"/>
    <row r="71" spans="4:18" s="3" customFormat="1" ht="12.95" customHeight="1"/>
    <row r="72" spans="4:18" s="3" customFormat="1" ht="12.95" customHeight="1"/>
    <row r="73" spans="4:18" s="3" customFormat="1" ht="12.95" customHeight="1">
      <c r="D73"/>
      <c r="E73"/>
      <c r="Q73"/>
      <c r="R73"/>
    </row>
    <row r="74" spans="4:18" s="3" customFormat="1" ht="12.95" customHeight="1">
      <c r="D74"/>
      <c r="E74"/>
      <c r="Q74"/>
      <c r="R74"/>
    </row>
    <row r="75" spans="4:18" s="3" customFormat="1" ht="12.95" customHeight="1">
      <c r="D75"/>
      <c r="E75"/>
      <c r="Q75"/>
      <c r="R75"/>
    </row>
    <row r="76" spans="4:18" s="3" customFormat="1" ht="12.95" customHeight="1">
      <c r="D76"/>
      <c r="E76"/>
      <c r="Q76"/>
      <c r="R76"/>
    </row>
    <row r="77" spans="4:18" s="3" customFormat="1" ht="12.95" customHeight="1">
      <c r="D77"/>
      <c r="E77"/>
      <c r="F77"/>
      <c r="G77"/>
      <c r="H77"/>
      <c r="I77"/>
      <c r="J77"/>
      <c r="K77"/>
      <c r="L77"/>
      <c r="M77"/>
      <c r="Q77"/>
      <c r="R77"/>
    </row>
    <row r="78" spans="4:18" s="3" customFormat="1" ht="12.95" customHeight="1">
      <c r="D78"/>
      <c r="E78"/>
      <c r="F78"/>
      <c r="G78"/>
      <c r="H78"/>
      <c r="I78"/>
      <c r="J78"/>
      <c r="K78"/>
      <c r="L78"/>
      <c r="M78"/>
      <c r="Q78"/>
      <c r="R78"/>
    </row>
    <row r="79" spans="4:18" s="3" customFormat="1" ht="12.95" customHeight="1">
      <c r="D79"/>
      <c r="E79"/>
      <c r="F79"/>
      <c r="G79"/>
      <c r="H79"/>
      <c r="I79"/>
      <c r="J79"/>
      <c r="K79"/>
      <c r="L79"/>
      <c r="M79"/>
      <c r="Q79"/>
      <c r="R79"/>
    </row>
    <row r="80" spans="4:18" s="3" customFormat="1" ht="12.95" customHeight="1">
      <c r="D80"/>
      <c r="E80"/>
      <c r="F80"/>
      <c r="G80"/>
      <c r="H80"/>
      <c r="I80"/>
      <c r="J80"/>
      <c r="K80"/>
      <c r="L80"/>
      <c r="M80"/>
      <c r="Q80"/>
      <c r="R80"/>
    </row>
    <row r="81" ht="12.95" customHeight="1"/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T101"/>
  <sheetViews>
    <sheetView workbookViewId="0">
      <selection activeCell="G31" sqref="G31"/>
    </sheetView>
  </sheetViews>
  <sheetFormatPr baseColWidth="10" defaultRowHeight="15"/>
  <cols>
    <col min="1" max="1" width="20" customWidth="1"/>
    <col min="2" max="2" width="4.42578125" customWidth="1"/>
    <col min="3" max="3" width="19.7109375" customWidth="1"/>
    <col min="4" max="4" width="5.85546875" customWidth="1"/>
    <col min="5" max="5" width="5.7109375" customWidth="1"/>
    <col min="6" max="6" width="4.85546875" customWidth="1"/>
    <col min="7" max="7" width="19.42578125" customWidth="1"/>
    <col min="8" max="8" width="7.5703125" customWidth="1"/>
    <col min="9" max="10" width="6" customWidth="1"/>
    <col min="11" max="11" width="6.42578125" customWidth="1"/>
    <col min="12" max="12" width="6.28515625" customWidth="1"/>
    <col min="13" max="13" width="5" customWidth="1"/>
    <col min="14" max="14" width="20.28515625" customWidth="1"/>
    <col min="15" max="15" width="4.28515625" customWidth="1"/>
    <col min="16" max="16" width="20.28515625" customWidth="1"/>
    <col min="17" max="17" width="6.7109375" customWidth="1"/>
    <col min="18" max="18" width="5.85546875" customWidth="1"/>
    <col min="19" max="19" width="11.85546875" customWidth="1"/>
    <col min="20" max="20" width="5.5703125" customWidth="1"/>
    <col min="255" max="255" width="3.7109375" customWidth="1"/>
    <col min="256" max="256" width="22.7109375" customWidth="1"/>
    <col min="257" max="257" width="3.85546875" customWidth="1"/>
    <col min="258" max="258" width="4" customWidth="1"/>
    <col min="259" max="259" width="3.5703125" customWidth="1"/>
    <col min="260" max="260" width="5" customWidth="1"/>
    <col min="261" max="261" width="4.42578125" customWidth="1"/>
    <col min="262" max="262" width="5.140625" customWidth="1"/>
    <col min="263" max="263" width="2.85546875" customWidth="1"/>
    <col min="264" max="264" width="23.7109375" customWidth="1"/>
    <col min="265" max="265" width="3" customWidth="1"/>
    <col min="266" max="266" width="22.7109375" customWidth="1"/>
    <col min="267" max="268" width="3.28515625" customWidth="1"/>
    <col min="269" max="269" width="2.85546875" customWidth="1"/>
    <col min="270" max="270" width="19.5703125" customWidth="1"/>
    <col min="271" max="271" width="2.7109375" customWidth="1"/>
    <col min="272" max="272" width="23" customWidth="1"/>
    <col min="273" max="273" width="3.42578125" customWidth="1"/>
    <col min="274" max="274" width="3.5703125" customWidth="1"/>
    <col min="511" max="511" width="3.7109375" customWidth="1"/>
    <col min="512" max="512" width="22.7109375" customWidth="1"/>
    <col min="513" max="513" width="3.85546875" customWidth="1"/>
    <col min="514" max="514" width="4" customWidth="1"/>
    <col min="515" max="515" width="3.5703125" customWidth="1"/>
    <col min="516" max="516" width="5" customWidth="1"/>
    <col min="517" max="517" width="4.42578125" customWidth="1"/>
    <col min="518" max="518" width="5.140625" customWidth="1"/>
    <col min="519" max="519" width="2.85546875" customWidth="1"/>
    <col min="520" max="520" width="23.7109375" customWidth="1"/>
    <col min="521" max="521" width="3" customWidth="1"/>
    <col min="522" max="522" width="22.7109375" customWidth="1"/>
    <col min="523" max="524" width="3.28515625" customWidth="1"/>
    <col min="525" max="525" width="2.85546875" customWidth="1"/>
    <col min="526" max="526" width="19.5703125" customWidth="1"/>
    <col min="527" max="527" width="2.7109375" customWidth="1"/>
    <col min="528" max="528" width="23" customWidth="1"/>
    <col min="529" max="529" width="3.42578125" customWidth="1"/>
    <col min="530" max="530" width="3.5703125" customWidth="1"/>
    <col min="767" max="767" width="3.7109375" customWidth="1"/>
    <col min="768" max="768" width="22.7109375" customWidth="1"/>
    <col min="769" max="769" width="3.85546875" customWidth="1"/>
    <col min="770" max="770" width="4" customWidth="1"/>
    <col min="771" max="771" width="3.5703125" customWidth="1"/>
    <col min="772" max="772" width="5" customWidth="1"/>
    <col min="773" max="773" width="4.42578125" customWidth="1"/>
    <col min="774" max="774" width="5.140625" customWidth="1"/>
    <col min="775" max="775" width="2.85546875" customWidth="1"/>
    <col min="776" max="776" width="23.7109375" customWidth="1"/>
    <col min="777" max="777" width="3" customWidth="1"/>
    <col min="778" max="778" width="22.7109375" customWidth="1"/>
    <col min="779" max="780" width="3.28515625" customWidth="1"/>
    <col min="781" max="781" width="2.85546875" customWidth="1"/>
    <col min="782" max="782" width="19.5703125" customWidth="1"/>
    <col min="783" max="783" width="2.7109375" customWidth="1"/>
    <col min="784" max="784" width="23" customWidth="1"/>
    <col min="785" max="785" width="3.42578125" customWidth="1"/>
    <col min="786" max="786" width="3.5703125" customWidth="1"/>
    <col min="1023" max="1023" width="3.7109375" customWidth="1"/>
    <col min="1024" max="1024" width="22.7109375" customWidth="1"/>
    <col min="1025" max="1025" width="3.85546875" customWidth="1"/>
    <col min="1026" max="1026" width="4" customWidth="1"/>
    <col min="1027" max="1027" width="3.5703125" customWidth="1"/>
    <col min="1028" max="1028" width="5" customWidth="1"/>
    <col min="1029" max="1029" width="4.42578125" customWidth="1"/>
    <col min="1030" max="1030" width="5.140625" customWidth="1"/>
    <col min="1031" max="1031" width="2.85546875" customWidth="1"/>
    <col min="1032" max="1032" width="23.7109375" customWidth="1"/>
    <col min="1033" max="1033" width="3" customWidth="1"/>
    <col min="1034" max="1034" width="22.7109375" customWidth="1"/>
    <col min="1035" max="1036" width="3.28515625" customWidth="1"/>
    <col min="1037" max="1037" width="2.85546875" customWidth="1"/>
    <col min="1038" max="1038" width="19.5703125" customWidth="1"/>
    <col min="1039" max="1039" width="2.7109375" customWidth="1"/>
    <col min="1040" max="1040" width="23" customWidth="1"/>
    <col min="1041" max="1041" width="3.42578125" customWidth="1"/>
    <col min="1042" max="1042" width="3.5703125" customWidth="1"/>
    <col min="1279" max="1279" width="3.7109375" customWidth="1"/>
    <col min="1280" max="1280" width="22.7109375" customWidth="1"/>
    <col min="1281" max="1281" width="3.85546875" customWidth="1"/>
    <col min="1282" max="1282" width="4" customWidth="1"/>
    <col min="1283" max="1283" width="3.5703125" customWidth="1"/>
    <col min="1284" max="1284" width="5" customWidth="1"/>
    <col min="1285" max="1285" width="4.42578125" customWidth="1"/>
    <col min="1286" max="1286" width="5.140625" customWidth="1"/>
    <col min="1287" max="1287" width="2.85546875" customWidth="1"/>
    <col min="1288" max="1288" width="23.7109375" customWidth="1"/>
    <col min="1289" max="1289" width="3" customWidth="1"/>
    <col min="1290" max="1290" width="22.7109375" customWidth="1"/>
    <col min="1291" max="1292" width="3.28515625" customWidth="1"/>
    <col min="1293" max="1293" width="2.85546875" customWidth="1"/>
    <col min="1294" max="1294" width="19.5703125" customWidth="1"/>
    <col min="1295" max="1295" width="2.7109375" customWidth="1"/>
    <col min="1296" max="1296" width="23" customWidth="1"/>
    <col min="1297" max="1297" width="3.42578125" customWidth="1"/>
    <col min="1298" max="1298" width="3.5703125" customWidth="1"/>
    <col min="1535" max="1535" width="3.7109375" customWidth="1"/>
    <col min="1536" max="1536" width="22.7109375" customWidth="1"/>
    <col min="1537" max="1537" width="3.85546875" customWidth="1"/>
    <col min="1538" max="1538" width="4" customWidth="1"/>
    <col min="1539" max="1539" width="3.5703125" customWidth="1"/>
    <col min="1540" max="1540" width="5" customWidth="1"/>
    <col min="1541" max="1541" width="4.42578125" customWidth="1"/>
    <col min="1542" max="1542" width="5.140625" customWidth="1"/>
    <col min="1543" max="1543" width="2.85546875" customWidth="1"/>
    <col min="1544" max="1544" width="23.7109375" customWidth="1"/>
    <col min="1545" max="1545" width="3" customWidth="1"/>
    <col min="1546" max="1546" width="22.7109375" customWidth="1"/>
    <col min="1547" max="1548" width="3.28515625" customWidth="1"/>
    <col min="1549" max="1549" width="2.85546875" customWidth="1"/>
    <col min="1550" max="1550" width="19.5703125" customWidth="1"/>
    <col min="1551" max="1551" width="2.7109375" customWidth="1"/>
    <col min="1552" max="1552" width="23" customWidth="1"/>
    <col min="1553" max="1553" width="3.42578125" customWidth="1"/>
    <col min="1554" max="1554" width="3.5703125" customWidth="1"/>
    <col min="1791" max="1791" width="3.7109375" customWidth="1"/>
    <col min="1792" max="1792" width="22.7109375" customWidth="1"/>
    <col min="1793" max="1793" width="3.85546875" customWidth="1"/>
    <col min="1794" max="1794" width="4" customWidth="1"/>
    <col min="1795" max="1795" width="3.5703125" customWidth="1"/>
    <col min="1796" max="1796" width="5" customWidth="1"/>
    <col min="1797" max="1797" width="4.42578125" customWidth="1"/>
    <col min="1798" max="1798" width="5.140625" customWidth="1"/>
    <col min="1799" max="1799" width="2.85546875" customWidth="1"/>
    <col min="1800" max="1800" width="23.7109375" customWidth="1"/>
    <col min="1801" max="1801" width="3" customWidth="1"/>
    <col min="1802" max="1802" width="22.7109375" customWidth="1"/>
    <col min="1803" max="1804" width="3.28515625" customWidth="1"/>
    <col min="1805" max="1805" width="2.85546875" customWidth="1"/>
    <col min="1806" max="1806" width="19.5703125" customWidth="1"/>
    <col min="1807" max="1807" width="2.7109375" customWidth="1"/>
    <col min="1808" max="1808" width="23" customWidth="1"/>
    <col min="1809" max="1809" width="3.42578125" customWidth="1"/>
    <col min="1810" max="1810" width="3.5703125" customWidth="1"/>
    <col min="2047" max="2047" width="3.7109375" customWidth="1"/>
    <col min="2048" max="2048" width="22.7109375" customWidth="1"/>
    <col min="2049" max="2049" width="3.85546875" customWidth="1"/>
    <col min="2050" max="2050" width="4" customWidth="1"/>
    <col min="2051" max="2051" width="3.5703125" customWidth="1"/>
    <col min="2052" max="2052" width="5" customWidth="1"/>
    <col min="2053" max="2053" width="4.42578125" customWidth="1"/>
    <col min="2054" max="2054" width="5.140625" customWidth="1"/>
    <col min="2055" max="2055" width="2.85546875" customWidth="1"/>
    <col min="2056" max="2056" width="23.7109375" customWidth="1"/>
    <col min="2057" max="2057" width="3" customWidth="1"/>
    <col min="2058" max="2058" width="22.7109375" customWidth="1"/>
    <col min="2059" max="2060" width="3.28515625" customWidth="1"/>
    <col min="2061" max="2061" width="2.85546875" customWidth="1"/>
    <col min="2062" max="2062" width="19.5703125" customWidth="1"/>
    <col min="2063" max="2063" width="2.7109375" customWidth="1"/>
    <col min="2064" max="2064" width="23" customWidth="1"/>
    <col min="2065" max="2065" width="3.42578125" customWidth="1"/>
    <col min="2066" max="2066" width="3.5703125" customWidth="1"/>
    <col min="2303" max="2303" width="3.7109375" customWidth="1"/>
    <col min="2304" max="2304" width="22.7109375" customWidth="1"/>
    <col min="2305" max="2305" width="3.85546875" customWidth="1"/>
    <col min="2306" max="2306" width="4" customWidth="1"/>
    <col min="2307" max="2307" width="3.5703125" customWidth="1"/>
    <col min="2308" max="2308" width="5" customWidth="1"/>
    <col min="2309" max="2309" width="4.42578125" customWidth="1"/>
    <col min="2310" max="2310" width="5.140625" customWidth="1"/>
    <col min="2311" max="2311" width="2.85546875" customWidth="1"/>
    <col min="2312" max="2312" width="23.7109375" customWidth="1"/>
    <col min="2313" max="2313" width="3" customWidth="1"/>
    <col min="2314" max="2314" width="22.7109375" customWidth="1"/>
    <col min="2315" max="2316" width="3.28515625" customWidth="1"/>
    <col min="2317" max="2317" width="2.85546875" customWidth="1"/>
    <col min="2318" max="2318" width="19.5703125" customWidth="1"/>
    <col min="2319" max="2319" width="2.7109375" customWidth="1"/>
    <col min="2320" max="2320" width="23" customWidth="1"/>
    <col min="2321" max="2321" width="3.42578125" customWidth="1"/>
    <col min="2322" max="2322" width="3.5703125" customWidth="1"/>
    <col min="2559" max="2559" width="3.7109375" customWidth="1"/>
    <col min="2560" max="2560" width="22.7109375" customWidth="1"/>
    <col min="2561" max="2561" width="3.85546875" customWidth="1"/>
    <col min="2562" max="2562" width="4" customWidth="1"/>
    <col min="2563" max="2563" width="3.5703125" customWidth="1"/>
    <col min="2564" max="2564" width="5" customWidth="1"/>
    <col min="2565" max="2565" width="4.42578125" customWidth="1"/>
    <col min="2566" max="2566" width="5.140625" customWidth="1"/>
    <col min="2567" max="2567" width="2.85546875" customWidth="1"/>
    <col min="2568" max="2568" width="23.7109375" customWidth="1"/>
    <col min="2569" max="2569" width="3" customWidth="1"/>
    <col min="2570" max="2570" width="22.7109375" customWidth="1"/>
    <col min="2571" max="2572" width="3.28515625" customWidth="1"/>
    <col min="2573" max="2573" width="2.85546875" customWidth="1"/>
    <col min="2574" max="2574" width="19.5703125" customWidth="1"/>
    <col min="2575" max="2575" width="2.7109375" customWidth="1"/>
    <col min="2576" max="2576" width="23" customWidth="1"/>
    <col min="2577" max="2577" width="3.42578125" customWidth="1"/>
    <col min="2578" max="2578" width="3.5703125" customWidth="1"/>
    <col min="2815" max="2815" width="3.7109375" customWidth="1"/>
    <col min="2816" max="2816" width="22.7109375" customWidth="1"/>
    <col min="2817" max="2817" width="3.85546875" customWidth="1"/>
    <col min="2818" max="2818" width="4" customWidth="1"/>
    <col min="2819" max="2819" width="3.5703125" customWidth="1"/>
    <col min="2820" max="2820" width="5" customWidth="1"/>
    <col min="2821" max="2821" width="4.42578125" customWidth="1"/>
    <col min="2822" max="2822" width="5.140625" customWidth="1"/>
    <col min="2823" max="2823" width="2.85546875" customWidth="1"/>
    <col min="2824" max="2824" width="23.7109375" customWidth="1"/>
    <col min="2825" max="2825" width="3" customWidth="1"/>
    <col min="2826" max="2826" width="22.7109375" customWidth="1"/>
    <col min="2827" max="2828" width="3.28515625" customWidth="1"/>
    <col min="2829" max="2829" width="2.85546875" customWidth="1"/>
    <col min="2830" max="2830" width="19.5703125" customWidth="1"/>
    <col min="2831" max="2831" width="2.7109375" customWidth="1"/>
    <col min="2832" max="2832" width="23" customWidth="1"/>
    <col min="2833" max="2833" width="3.42578125" customWidth="1"/>
    <col min="2834" max="2834" width="3.5703125" customWidth="1"/>
    <col min="3071" max="3071" width="3.7109375" customWidth="1"/>
    <col min="3072" max="3072" width="22.7109375" customWidth="1"/>
    <col min="3073" max="3073" width="3.85546875" customWidth="1"/>
    <col min="3074" max="3074" width="4" customWidth="1"/>
    <col min="3075" max="3075" width="3.5703125" customWidth="1"/>
    <col min="3076" max="3076" width="5" customWidth="1"/>
    <col min="3077" max="3077" width="4.42578125" customWidth="1"/>
    <col min="3078" max="3078" width="5.140625" customWidth="1"/>
    <col min="3079" max="3079" width="2.85546875" customWidth="1"/>
    <col min="3080" max="3080" width="23.7109375" customWidth="1"/>
    <col min="3081" max="3081" width="3" customWidth="1"/>
    <col min="3082" max="3082" width="22.7109375" customWidth="1"/>
    <col min="3083" max="3084" width="3.28515625" customWidth="1"/>
    <col min="3085" max="3085" width="2.85546875" customWidth="1"/>
    <col min="3086" max="3086" width="19.5703125" customWidth="1"/>
    <col min="3087" max="3087" width="2.7109375" customWidth="1"/>
    <col min="3088" max="3088" width="23" customWidth="1"/>
    <col min="3089" max="3089" width="3.42578125" customWidth="1"/>
    <col min="3090" max="3090" width="3.5703125" customWidth="1"/>
    <col min="3327" max="3327" width="3.7109375" customWidth="1"/>
    <col min="3328" max="3328" width="22.7109375" customWidth="1"/>
    <col min="3329" max="3329" width="3.85546875" customWidth="1"/>
    <col min="3330" max="3330" width="4" customWidth="1"/>
    <col min="3331" max="3331" width="3.5703125" customWidth="1"/>
    <col min="3332" max="3332" width="5" customWidth="1"/>
    <col min="3333" max="3333" width="4.42578125" customWidth="1"/>
    <col min="3334" max="3334" width="5.140625" customWidth="1"/>
    <col min="3335" max="3335" width="2.85546875" customWidth="1"/>
    <col min="3336" max="3336" width="23.7109375" customWidth="1"/>
    <col min="3337" max="3337" width="3" customWidth="1"/>
    <col min="3338" max="3338" width="22.7109375" customWidth="1"/>
    <col min="3339" max="3340" width="3.28515625" customWidth="1"/>
    <col min="3341" max="3341" width="2.85546875" customWidth="1"/>
    <col min="3342" max="3342" width="19.5703125" customWidth="1"/>
    <col min="3343" max="3343" width="2.7109375" customWidth="1"/>
    <col min="3344" max="3344" width="23" customWidth="1"/>
    <col min="3345" max="3345" width="3.42578125" customWidth="1"/>
    <col min="3346" max="3346" width="3.5703125" customWidth="1"/>
    <col min="3583" max="3583" width="3.7109375" customWidth="1"/>
    <col min="3584" max="3584" width="22.7109375" customWidth="1"/>
    <col min="3585" max="3585" width="3.85546875" customWidth="1"/>
    <col min="3586" max="3586" width="4" customWidth="1"/>
    <col min="3587" max="3587" width="3.5703125" customWidth="1"/>
    <col min="3588" max="3588" width="5" customWidth="1"/>
    <col min="3589" max="3589" width="4.42578125" customWidth="1"/>
    <col min="3590" max="3590" width="5.140625" customWidth="1"/>
    <col min="3591" max="3591" width="2.85546875" customWidth="1"/>
    <col min="3592" max="3592" width="23.7109375" customWidth="1"/>
    <col min="3593" max="3593" width="3" customWidth="1"/>
    <col min="3594" max="3594" width="22.7109375" customWidth="1"/>
    <col min="3595" max="3596" width="3.28515625" customWidth="1"/>
    <col min="3597" max="3597" width="2.85546875" customWidth="1"/>
    <col min="3598" max="3598" width="19.5703125" customWidth="1"/>
    <col min="3599" max="3599" width="2.7109375" customWidth="1"/>
    <col min="3600" max="3600" width="23" customWidth="1"/>
    <col min="3601" max="3601" width="3.42578125" customWidth="1"/>
    <col min="3602" max="3602" width="3.5703125" customWidth="1"/>
    <col min="3839" max="3839" width="3.7109375" customWidth="1"/>
    <col min="3840" max="3840" width="22.7109375" customWidth="1"/>
    <col min="3841" max="3841" width="3.85546875" customWidth="1"/>
    <col min="3842" max="3842" width="4" customWidth="1"/>
    <col min="3843" max="3843" width="3.5703125" customWidth="1"/>
    <col min="3844" max="3844" width="5" customWidth="1"/>
    <col min="3845" max="3845" width="4.42578125" customWidth="1"/>
    <col min="3846" max="3846" width="5.140625" customWidth="1"/>
    <col min="3847" max="3847" width="2.85546875" customWidth="1"/>
    <col min="3848" max="3848" width="23.7109375" customWidth="1"/>
    <col min="3849" max="3849" width="3" customWidth="1"/>
    <col min="3850" max="3850" width="22.7109375" customWidth="1"/>
    <col min="3851" max="3852" width="3.28515625" customWidth="1"/>
    <col min="3853" max="3853" width="2.85546875" customWidth="1"/>
    <col min="3854" max="3854" width="19.5703125" customWidth="1"/>
    <col min="3855" max="3855" width="2.7109375" customWidth="1"/>
    <col min="3856" max="3856" width="23" customWidth="1"/>
    <col min="3857" max="3857" width="3.42578125" customWidth="1"/>
    <col min="3858" max="3858" width="3.5703125" customWidth="1"/>
    <col min="4095" max="4095" width="3.7109375" customWidth="1"/>
    <col min="4096" max="4096" width="22.7109375" customWidth="1"/>
    <col min="4097" max="4097" width="3.85546875" customWidth="1"/>
    <col min="4098" max="4098" width="4" customWidth="1"/>
    <col min="4099" max="4099" width="3.5703125" customWidth="1"/>
    <col min="4100" max="4100" width="5" customWidth="1"/>
    <col min="4101" max="4101" width="4.42578125" customWidth="1"/>
    <col min="4102" max="4102" width="5.140625" customWidth="1"/>
    <col min="4103" max="4103" width="2.85546875" customWidth="1"/>
    <col min="4104" max="4104" width="23.7109375" customWidth="1"/>
    <col min="4105" max="4105" width="3" customWidth="1"/>
    <col min="4106" max="4106" width="22.7109375" customWidth="1"/>
    <col min="4107" max="4108" width="3.28515625" customWidth="1"/>
    <col min="4109" max="4109" width="2.85546875" customWidth="1"/>
    <col min="4110" max="4110" width="19.5703125" customWidth="1"/>
    <col min="4111" max="4111" width="2.7109375" customWidth="1"/>
    <col min="4112" max="4112" width="23" customWidth="1"/>
    <col min="4113" max="4113" width="3.42578125" customWidth="1"/>
    <col min="4114" max="4114" width="3.5703125" customWidth="1"/>
    <col min="4351" max="4351" width="3.7109375" customWidth="1"/>
    <col min="4352" max="4352" width="22.7109375" customWidth="1"/>
    <col min="4353" max="4353" width="3.85546875" customWidth="1"/>
    <col min="4354" max="4354" width="4" customWidth="1"/>
    <col min="4355" max="4355" width="3.5703125" customWidth="1"/>
    <col min="4356" max="4356" width="5" customWidth="1"/>
    <col min="4357" max="4357" width="4.42578125" customWidth="1"/>
    <col min="4358" max="4358" width="5.140625" customWidth="1"/>
    <col min="4359" max="4359" width="2.85546875" customWidth="1"/>
    <col min="4360" max="4360" width="23.7109375" customWidth="1"/>
    <col min="4361" max="4361" width="3" customWidth="1"/>
    <col min="4362" max="4362" width="22.7109375" customWidth="1"/>
    <col min="4363" max="4364" width="3.28515625" customWidth="1"/>
    <col min="4365" max="4365" width="2.85546875" customWidth="1"/>
    <col min="4366" max="4366" width="19.5703125" customWidth="1"/>
    <col min="4367" max="4367" width="2.7109375" customWidth="1"/>
    <col min="4368" max="4368" width="23" customWidth="1"/>
    <col min="4369" max="4369" width="3.42578125" customWidth="1"/>
    <col min="4370" max="4370" width="3.5703125" customWidth="1"/>
    <col min="4607" max="4607" width="3.7109375" customWidth="1"/>
    <col min="4608" max="4608" width="22.7109375" customWidth="1"/>
    <col min="4609" max="4609" width="3.85546875" customWidth="1"/>
    <col min="4610" max="4610" width="4" customWidth="1"/>
    <col min="4611" max="4611" width="3.5703125" customWidth="1"/>
    <col min="4612" max="4612" width="5" customWidth="1"/>
    <col min="4613" max="4613" width="4.42578125" customWidth="1"/>
    <col min="4614" max="4614" width="5.140625" customWidth="1"/>
    <col min="4615" max="4615" width="2.85546875" customWidth="1"/>
    <col min="4616" max="4616" width="23.7109375" customWidth="1"/>
    <col min="4617" max="4617" width="3" customWidth="1"/>
    <col min="4618" max="4618" width="22.7109375" customWidth="1"/>
    <col min="4619" max="4620" width="3.28515625" customWidth="1"/>
    <col min="4621" max="4621" width="2.85546875" customWidth="1"/>
    <col min="4622" max="4622" width="19.5703125" customWidth="1"/>
    <col min="4623" max="4623" width="2.7109375" customWidth="1"/>
    <col min="4624" max="4624" width="23" customWidth="1"/>
    <col min="4625" max="4625" width="3.42578125" customWidth="1"/>
    <col min="4626" max="4626" width="3.5703125" customWidth="1"/>
    <col min="4863" max="4863" width="3.7109375" customWidth="1"/>
    <col min="4864" max="4864" width="22.7109375" customWidth="1"/>
    <col min="4865" max="4865" width="3.85546875" customWidth="1"/>
    <col min="4866" max="4866" width="4" customWidth="1"/>
    <col min="4867" max="4867" width="3.5703125" customWidth="1"/>
    <col min="4868" max="4868" width="5" customWidth="1"/>
    <col min="4869" max="4869" width="4.42578125" customWidth="1"/>
    <col min="4870" max="4870" width="5.140625" customWidth="1"/>
    <col min="4871" max="4871" width="2.85546875" customWidth="1"/>
    <col min="4872" max="4872" width="23.7109375" customWidth="1"/>
    <col min="4873" max="4873" width="3" customWidth="1"/>
    <col min="4874" max="4874" width="22.7109375" customWidth="1"/>
    <col min="4875" max="4876" width="3.28515625" customWidth="1"/>
    <col min="4877" max="4877" width="2.85546875" customWidth="1"/>
    <col min="4878" max="4878" width="19.5703125" customWidth="1"/>
    <col min="4879" max="4879" width="2.7109375" customWidth="1"/>
    <col min="4880" max="4880" width="23" customWidth="1"/>
    <col min="4881" max="4881" width="3.42578125" customWidth="1"/>
    <col min="4882" max="4882" width="3.5703125" customWidth="1"/>
    <col min="5119" max="5119" width="3.7109375" customWidth="1"/>
    <col min="5120" max="5120" width="22.7109375" customWidth="1"/>
    <col min="5121" max="5121" width="3.85546875" customWidth="1"/>
    <col min="5122" max="5122" width="4" customWidth="1"/>
    <col min="5123" max="5123" width="3.5703125" customWidth="1"/>
    <col min="5124" max="5124" width="5" customWidth="1"/>
    <col min="5125" max="5125" width="4.42578125" customWidth="1"/>
    <col min="5126" max="5126" width="5.140625" customWidth="1"/>
    <col min="5127" max="5127" width="2.85546875" customWidth="1"/>
    <col min="5128" max="5128" width="23.7109375" customWidth="1"/>
    <col min="5129" max="5129" width="3" customWidth="1"/>
    <col min="5130" max="5130" width="22.7109375" customWidth="1"/>
    <col min="5131" max="5132" width="3.28515625" customWidth="1"/>
    <col min="5133" max="5133" width="2.85546875" customWidth="1"/>
    <col min="5134" max="5134" width="19.5703125" customWidth="1"/>
    <col min="5135" max="5135" width="2.7109375" customWidth="1"/>
    <col min="5136" max="5136" width="23" customWidth="1"/>
    <col min="5137" max="5137" width="3.42578125" customWidth="1"/>
    <col min="5138" max="5138" width="3.5703125" customWidth="1"/>
    <col min="5375" max="5375" width="3.7109375" customWidth="1"/>
    <col min="5376" max="5376" width="22.7109375" customWidth="1"/>
    <col min="5377" max="5377" width="3.85546875" customWidth="1"/>
    <col min="5378" max="5378" width="4" customWidth="1"/>
    <col min="5379" max="5379" width="3.5703125" customWidth="1"/>
    <col min="5380" max="5380" width="5" customWidth="1"/>
    <col min="5381" max="5381" width="4.42578125" customWidth="1"/>
    <col min="5382" max="5382" width="5.140625" customWidth="1"/>
    <col min="5383" max="5383" width="2.85546875" customWidth="1"/>
    <col min="5384" max="5384" width="23.7109375" customWidth="1"/>
    <col min="5385" max="5385" width="3" customWidth="1"/>
    <col min="5386" max="5386" width="22.7109375" customWidth="1"/>
    <col min="5387" max="5388" width="3.28515625" customWidth="1"/>
    <col min="5389" max="5389" width="2.85546875" customWidth="1"/>
    <col min="5390" max="5390" width="19.5703125" customWidth="1"/>
    <col min="5391" max="5391" width="2.7109375" customWidth="1"/>
    <col min="5392" max="5392" width="23" customWidth="1"/>
    <col min="5393" max="5393" width="3.42578125" customWidth="1"/>
    <col min="5394" max="5394" width="3.5703125" customWidth="1"/>
    <col min="5631" max="5631" width="3.7109375" customWidth="1"/>
    <col min="5632" max="5632" width="22.7109375" customWidth="1"/>
    <col min="5633" max="5633" width="3.85546875" customWidth="1"/>
    <col min="5634" max="5634" width="4" customWidth="1"/>
    <col min="5635" max="5635" width="3.5703125" customWidth="1"/>
    <col min="5636" max="5636" width="5" customWidth="1"/>
    <col min="5637" max="5637" width="4.42578125" customWidth="1"/>
    <col min="5638" max="5638" width="5.140625" customWidth="1"/>
    <col min="5639" max="5639" width="2.85546875" customWidth="1"/>
    <col min="5640" max="5640" width="23.7109375" customWidth="1"/>
    <col min="5641" max="5641" width="3" customWidth="1"/>
    <col min="5642" max="5642" width="22.7109375" customWidth="1"/>
    <col min="5643" max="5644" width="3.28515625" customWidth="1"/>
    <col min="5645" max="5645" width="2.85546875" customWidth="1"/>
    <col min="5646" max="5646" width="19.5703125" customWidth="1"/>
    <col min="5647" max="5647" width="2.7109375" customWidth="1"/>
    <col min="5648" max="5648" width="23" customWidth="1"/>
    <col min="5649" max="5649" width="3.42578125" customWidth="1"/>
    <col min="5650" max="5650" width="3.5703125" customWidth="1"/>
    <col min="5887" max="5887" width="3.7109375" customWidth="1"/>
    <col min="5888" max="5888" width="22.7109375" customWidth="1"/>
    <col min="5889" max="5889" width="3.85546875" customWidth="1"/>
    <col min="5890" max="5890" width="4" customWidth="1"/>
    <col min="5891" max="5891" width="3.5703125" customWidth="1"/>
    <col min="5892" max="5892" width="5" customWidth="1"/>
    <col min="5893" max="5893" width="4.42578125" customWidth="1"/>
    <col min="5894" max="5894" width="5.140625" customWidth="1"/>
    <col min="5895" max="5895" width="2.85546875" customWidth="1"/>
    <col min="5896" max="5896" width="23.7109375" customWidth="1"/>
    <col min="5897" max="5897" width="3" customWidth="1"/>
    <col min="5898" max="5898" width="22.7109375" customWidth="1"/>
    <col min="5899" max="5900" width="3.28515625" customWidth="1"/>
    <col min="5901" max="5901" width="2.85546875" customWidth="1"/>
    <col min="5902" max="5902" width="19.5703125" customWidth="1"/>
    <col min="5903" max="5903" width="2.7109375" customWidth="1"/>
    <col min="5904" max="5904" width="23" customWidth="1"/>
    <col min="5905" max="5905" width="3.42578125" customWidth="1"/>
    <col min="5906" max="5906" width="3.5703125" customWidth="1"/>
    <col min="6143" max="6143" width="3.7109375" customWidth="1"/>
    <col min="6144" max="6144" width="22.7109375" customWidth="1"/>
    <col min="6145" max="6145" width="3.85546875" customWidth="1"/>
    <col min="6146" max="6146" width="4" customWidth="1"/>
    <col min="6147" max="6147" width="3.5703125" customWidth="1"/>
    <col min="6148" max="6148" width="5" customWidth="1"/>
    <col min="6149" max="6149" width="4.42578125" customWidth="1"/>
    <col min="6150" max="6150" width="5.140625" customWidth="1"/>
    <col min="6151" max="6151" width="2.85546875" customWidth="1"/>
    <col min="6152" max="6152" width="23.7109375" customWidth="1"/>
    <col min="6153" max="6153" width="3" customWidth="1"/>
    <col min="6154" max="6154" width="22.7109375" customWidth="1"/>
    <col min="6155" max="6156" width="3.28515625" customWidth="1"/>
    <col min="6157" max="6157" width="2.85546875" customWidth="1"/>
    <col min="6158" max="6158" width="19.5703125" customWidth="1"/>
    <col min="6159" max="6159" width="2.7109375" customWidth="1"/>
    <col min="6160" max="6160" width="23" customWidth="1"/>
    <col min="6161" max="6161" width="3.42578125" customWidth="1"/>
    <col min="6162" max="6162" width="3.5703125" customWidth="1"/>
    <col min="6399" max="6399" width="3.7109375" customWidth="1"/>
    <col min="6400" max="6400" width="22.7109375" customWidth="1"/>
    <col min="6401" max="6401" width="3.85546875" customWidth="1"/>
    <col min="6402" max="6402" width="4" customWidth="1"/>
    <col min="6403" max="6403" width="3.5703125" customWidth="1"/>
    <col min="6404" max="6404" width="5" customWidth="1"/>
    <col min="6405" max="6405" width="4.42578125" customWidth="1"/>
    <col min="6406" max="6406" width="5.140625" customWidth="1"/>
    <col min="6407" max="6407" width="2.85546875" customWidth="1"/>
    <col min="6408" max="6408" width="23.7109375" customWidth="1"/>
    <col min="6409" max="6409" width="3" customWidth="1"/>
    <col min="6410" max="6410" width="22.7109375" customWidth="1"/>
    <col min="6411" max="6412" width="3.28515625" customWidth="1"/>
    <col min="6413" max="6413" width="2.85546875" customWidth="1"/>
    <col min="6414" max="6414" width="19.5703125" customWidth="1"/>
    <col min="6415" max="6415" width="2.7109375" customWidth="1"/>
    <col min="6416" max="6416" width="23" customWidth="1"/>
    <col min="6417" max="6417" width="3.42578125" customWidth="1"/>
    <col min="6418" max="6418" width="3.5703125" customWidth="1"/>
    <col min="6655" max="6655" width="3.7109375" customWidth="1"/>
    <col min="6656" max="6656" width="22.7109375" customWidth="1"/>
    <col min="6657" max="6657" width="3.85546875" customWidth="1"/>
    <col min="6658" max="6658" width="4" customWidth="1"/>
    <col min="6659" max="6659" width="3.5703125" customWidth="1"/>
    <col min="6660" max="6660" width="5" customWidth="1"/>
    <col min="6661" max="6661" width="4.42578125" customWidth="1"/>
    <col min="6662" max="6662" width="5.140625" customWidth="1"/>
    <col min="6663" max="6663" width="2.85546875" customWidth="1"/>
    <col min="6664" max="6664" width="23.7109375" customWidth="1"/>
    <col min="6665" max="6665" width="3" customWidth="1"/>
    <col min="6666" max="6666" width="22.7109375" customWidth="1"/>
    <col min="6667" max="6668" width="3.28515625" customWidth="1"/>
    <col min="6669" max="6669" width="2.85546875" customWidth="1"/>
    <col min="6670" max="6670" width="19.5703125" customWidth="1"/>
    <col min="6671" max="6671" width="2.7109375" customWidth="1"/>
    <col min="6672" max="6672" width="23" customWidth="1"/>
    <col min="6673" max="6673" width="3.42578125" customWidth="1"/>
    <col min="6674" max="6674" width="3.5703125" customWidth="1"/>
    <col min="6911" max="6911" width="3.7109375" customWidth="1"/>
    <col min="6912" max="6912" width="22.7109375" customWidth="1"/>
    <col min="6913" max="6913" width="3.85546875" customWidth="1"/>
    <col min="6914" max="6914" width="4" customWidth="1"/>
    <col min="6915" max="6915" width="3.5703125" customWidth="1"/>
    <col min="6916" max="6916" width="5" customWidth="1"/>
    <col min="6917" max="6917" width="4.42578125" customWidth="1"/>
    <col min="6918" max="6918" width="5.140625" customWidth="1"/>
    <col min="6919" max="6919" width="2.85546875" customWidth="1"/>
    <col min="6920" max="6920" width="23.7109375" customWidth="1"/>
    <col min="6921" max="6921" width="3" customWidth="1"/>
    <col min="6922" max="6922" width="22.7109375" customWidth="1"/>
    <col min="6923" max="6924" width="3.28515625" customWidth="1"/>
    <col min="6925" max="6925" width="2.85546875" customWidth="1"/>
    <col min="6926" max="6926" width="19.5703125" customWidth="1"/>
    <col min="6927" max="6927" width="2.7109375" customWidth="1"/>
    <col min="6928" max="6928" width="23" customWidth="1"/>
    <col min="6929" max="6929" width="3.42578125" customWidth="1"/>
    <col min="6930" max="6930" width="3.5703125" customWidth="1"/>
    <col min="7167" max="7167" width="3.7109375" customWidth="1"/>
    <col min="7168" max="7168" width="22.7109375" customWidth="1"/>
    <col min="7169" max="7169" width="3.85546875" customWidth="1"/>
    <col min="7170" max="7170" width="4" customWidth="1"/>
    <col min="7171" max="7171" width="3.5703125" customWidth="1"/>
    <col min="7172" max="7172" width="5" customWidth="1"/>
    <col min="7173" max="7173" width="4.42578125" customWidth="1"/>
    <col min="7174" max="7174" width="5.140625" customWidth="1"/>
    <col min="7175" max="7175" width="2.85546875" customWidth="1"/>
    <col min="7176" max="7176" width="23.7109375" customWidth="1"/>
    <col min="7177" max="7177" width="3" customWidth="1"/>
    <col min="7178" max="7178" width="22.7109375" customWidth="1"/>
    <col min="7179" max="7180" width="3.28515625" customWidth="1"/>
    <col min="7181" max="7181" width="2.85546875" customWidth="1"/>
    <col min="7182" max="7182" width="19.5703125" customWidth="1"/>
    <col min="7183" max="7183" width="2.7109375" customWidth="1"/>
    <col min="7184" max="7184" width="23" customWidth="1"/>
    <col min="7185" max="7185" width="3.42578125" customWidth="1"/>
    <col min="7186" max="7186" width="3.5703125" customWidth="1"/>
    <col min="7423" max="7423" width="3.7109375" customWidth="1"/>
    <col min="7424" max="7424" width="22.7109375" customWidth="1"/>
    <col min="7425" max="7425" width="3.85546875" customWidth="1"/>
    <col min="7426" max="7426" width="4" customWidth="1"/>
    <col min="7427" max="7427" width="3.5703125" customWidth="1"/>
    <col min="7428" max="7428" width="5" customWidth="1"/>
    <col min="7429" max="7429" width="4.42578125" customWidth="1"/>
    <col min="7430" max="7430" width="5.140625" customWidth="1"/>
    <col min="7431" max="7431" width="2.85546875" customWidth="1"/>
    <col min="7432" max="7432" width="23.7109375" customWidth="1"/>
    <col min="7433" max="7433" width="3" customWidth="1"/>
    <col min="7434" max="7434" width="22.7109375" customWidth="1"/>
    <col min="7435" max="7436" width="3.28515625" customWidth="1"/>
    <col min="7437" max="7437" width="2.85546875" customWidth="1"/>
    <col min="7438" max="7438" width="19.5703125" customWidth="1"/>
    <col min="7439" max="7439" width="2.7109375" customWidth="1"/>
    <col min="7440" max="7440" width="23" customWidth="1"/>
    <col min="7441" max="7441" width="3.42578125" customWidth="1"/>
    <col min="7442" max="7442" width="3.5703125" customWidth="1"/>
    <col min="7679" max="7679" width="3.7109375" customWidth="1"/>
    <col min="7680" max="7680" width="22.7109375" customWidth="1"/>
    <col min="7681" max="7681" width="3.85546875" customWidth="1"/>
    <col min="7682" max="7682" width="4" customWidth="1"/>
    <col min="7683" max="7683" width="3.5703125" customWidth="1"/>
    <col min="7684" max="7684" width="5" customWidth="1"/>
    <col min="7685" max="7685" width="4.42578125" customWidth="1"/>
    <col min="7686" max="7686" width="5.140625" customWidth="1"/>
    <col min="7687" max="7687" width="2.85546875" customWidth="1"/>
    <col min="7688" max="7688" width="23.7109375" customWidth="1"/>
    <col min="7689" max="7689" width="3" customWidth="1"/>
    <col min="7690" max="7690" width="22.7109375" customWidth="1"/>
    <col min="7691" max="7692" width="3.28515625" customWidth="1"/>
    <col min="7693" max="7693" width="2.85546875" customWidth="1"/>
    <col min="7694" max="7694" width="19.5703125" customWidth="1"/>
    <col min="7695" max="7695" width="2.7109375" customWidth="1"/>
    <col min="7696" max="7696" width="23" customWidth="1"/>
    <col min="7697" max="7697" width="3.42578125" customWidth="1"/>
    <col min="7698" max="7698" width="3.5703125" customWidth="1"/>
    <col min="7935" max="7935" width="3.7109375" customWidth="1"/>
    <col min="7936" max="7936" width="22.7109375" customWidth="1"/>
    <col min="7937" max="7937" width="3.85546875" customWidth="1"/>
    <col min="7938" max="7938" width="4" customWidth="1"/>
    <col min="7939" max="7939" width="3.5703125" customWidth="1"/>
    <col min="7940" max="7940" width="5" customWidth="1"/>
    <col min="7941" max="7941" width="4.42578125" customWidth="1"/>
    <col min="7942" max="7942" width="5.140625" customWidth="1"/>
    <col min="7943" max="7943" width="2.85546875" customWidth="1"/>
    <col min="7944" max="7944" width="23.7109375" customWidth="1"/>
    <col min="7945" max="7945" width="3" customWidth="1"/>
    <col min="7946" max="7946" width="22.7109375" customWidth="1"/>
    <col min="7947" max="7948" width="3.28515625" customWidth="1"/>
    <col min="7949" max="7949" width="2.85546875" customWidth="1"/>
    <col min="7950" max="7950" width="19.5703125" customWidth="1"/>
    <col min="7951" max="7951" width="2.7109375" customWidth="1"/>
    <col min="7952" max="7952" width="23" customWidth="1"/>
    <col min="7953" max="7953" width="3.42578125" customWidth="1"/>
    <col min="7954" max="7954" width="3.5703125" customWidth="1"/>
    <col min="8191" max="8191" width="3.7109375" customWidth="1"/>
    <col min="8192" max="8192" width="22.7109375" customWidth="1"/>
    <col min="8193" max="8193" width="3.85546875" customWidth="1"/>
    <col min="8194" max="8194" width="4" customWidth="1"/>
    <col min="8195" max="8195" width="3.5703125" customWidth="1"/>
    <col min="8196" max="8196" width="5" customWidth="1"/>
    <col min="8197" max="8197" width="4.42578125" customWidth="1"/>
    <col min="8198" max="8198" width="5.140625" customWidth="1"/>
    <col min="8199" max="8199" width="2.85546875" customWidth="1"/>
    <col min="8200" max="8200" width="23.7109375" customWidth="1"/>
    <col min="8201" max="8201" width="3" customWidth="1"/>
    <col min="8202" max="8202" width="22.7109375" customWidth="1"/>
    <col min="8203" max="8204" width="3.28515625" customWidth="1"/>
    <col min="8205" max="8205" width="2.85546875" customWidth="1"/>
    <col min="8206" max="8206" width="19.5703125" customWidth="1"/>
    <col min="8207" max="8207" width="2.7109375" customWidth="1"/>
    <col min="8208" max="8208" width="23" customWidth="1"/>
    <col min="8209" max="8209" width="3.42578125" customWidth="1"/>
    <col min="8210" max="8210" width="3.5703125" customWidth="1"/>
    <col min="8447" max="8447" width="3.7109375" customWidth="1"/>
    <col min="8448" max="8448" width="22.7109375" customWidth="1"/>
    <col min="8449" max="8449" width="3.85546875" customWidth="1"/>
    <col min="8450" max="8450" width="4" customWidth="1"/>
    <col min="8451" max="8451" width="3.5703125" customWidth="1"/>
    <col min="8452" max="8452" width="5" customWidth="1"/>
    <col min="8453" max="8453" width="4.42578125" customWidth="1"/>
    <col min="8454" max="8454" width="5.140625" customWidth="1"/>
    <col min="8455" max="8455" width="2.85546875" customWidth="1"/>
    <col min="8456" max="8456" width="23.7109375" customWidth="1"/>
    <col min="8457" max="8457" width="3" customWidth="1"/>
    <col min="8458" max="8458" width="22.7109375" customWidth="1"/>
    <col min="8459" max="8460" width="3.28515625" customWidth="1"/>
    <col min="8461" max="8461" width="2.85546875" customWidth="1"/>
    <col min="8462" max="8462" width="19.5703125" customWidth="1"/>
    <col min="8463" max="8463" width="2.7109375" customWidth="1"/>
    <col min="8464" max="8464" width="23" customWidth="1"/>
    <col min="8465" max="8465" width="3.42578125" customWidth="1"/>
    <col min="8466" max="8466" width="3.5703125" customWidth="1"/>
    <col min="8703" max="8703" width="3.7109375" customWidth="1"/>
    <col min="8704" max="8704" width="22.7109375" customWidth="1"/>
    <col min="8705" max="8705" width="3.85546875" customWidth="1"/>
    <col min="8706" max="8706" width="4" customWidth="1"/>
    <col min="8707" max="8707" width="3.5703125" customWidth="1"/>
    <col min="8708" max="8708" width="5" customWidth="1"/>
    <col min="8709" max="8709" width="4.42578125" customWidth="1"/>
    <col min="8710" max="8710" width="5.140625" customWidth="1"/>
    <col min="8711" max="8711" width="2.85546875" customWidth="1"/>
    <col min="8712" max="8712" width="23.7109375" customWidth="1"/>
    <col min="8713" max="8713" width="3" customWidth="1"/>
    <col min="8714" max="8714" width="22.7109375" customWidth="1"/>
    <col min="8715" max="8716" width="3.28515625" customWidth="1"/>
    <col min="8717" max="8717" width="2.85546875" customWidth="1"/>
    <col min="8718" max="8718" width="19.5703125" customWidth="1"/>
    <col min="8719" max="8719" width="2.7109375" customWidth="1"/>
    <col min="8720" max="8720" width="23" customWidth="1"/>
    <col min="8721" max="8721" width="3.42578125" customWidth="1"/>
    <col min="8722" max="8722" width="3.5703125" customWidth="1"/>
    <col min="8959" max="8959" width="3.7109375" customWidth="1"/>
    <col min="8960" max="8960" width="22.7109375" customWidth="1"/>
    <col min="8961" max="8961" width="3.85546875" customWidth="1"/>
    <col min="8962" max="8962" width="4" customWidth="1"/>
    <col min="8963" max="8963" width="3.5703125" customWidth="1"/>
    <col min="8964" max="8964" width="5" customWidth="1"/>
    <col min="8965" max="8965" width="4.42578125" customWidth="1"/>
    <col min="8966" max="8966" width="5.140625" customWidth="1"/>
    <col min="8967" max="8967" width="2.85546875" customWidth="1"/>
    <col min="8968" max="8968" width="23.7109375" customWidth="1"/>
    <col min="8969" max="8969" width="3" customWidth="1"/>
    <col min="8970" max="8970" width="22.7109375" customWidth="1"/>
    <col min="8971" max="8972" width="3.28515625" customWidth="1"/>
    <col min="8973" max="8973" width="2.85546875" customWidth="1"/>
    <col min="8974" max="8974" width="19.5703125" customWidth="1"/>
    <col min="8975" max="8975" width="2.7109375" customWidth="1"/>
    <col min="8976" max="8976" width="23" customWidth="1"/>
    <col min="8977" max="8977" width="3.42578125" customWidth="1"/>
    <col min="8978" max="8978" width="3.5703125" customWidth="1"/>
    <col min="9215" max="9215" width="3.7109375" customWidth="1"/>
    <col min="9216" max="9216" width="22.7109375" customWidth="1"/>
    <col min="9217" max="9217" width="3.85546875" customWidth="1"/>
    <col min="9218" max="9218" width="4" customWidth="1"/>
    <col min="9219" max="9219" width="3.5703125" customWidth="1"/>
    <col min="9220" max="9220" width="5" customWidth="1"/>
    <col min="9221" max="9221" width="4.42578125" customWidth="1"/>
    <col min="9222" max="9222" width="5.140625" customWidth="1"/>
    <col min="9223" max="9223" width="2.85546875" customWidth="1"/>
    <col min="9224" max="9224" width="23.7109375" customWidth="1"/>
    <col min="9225" max="9225" width="3" customWidth="1"/>
    <col min="9226" max="9226" width="22.7109375" customWidth="1"/>
    <col min="9227" max="9228" width="3.28515625" customWidth="1"/>
    <col min="9229" max="9229" width="2.85546875" customWidth="1"/>
    <col min="9230" max="9230" width="19.5703125" customWidth="1"/>
    <col min="9231" max="9231" width="2.7109375" customWidth="1"/>
    <col min="9232" max="9232" width="23" customWidth="1"/>
    <col min="9233" max="9233" width="3.42578125" customWidth="1"/>
    <col min="9234" max="9234" width="3.5703125" customWidth="1"/>
    <col min="9471" max="9471" width="3.7109375" customWidth="1"/>
    <col min="9472" max="9472" width="22.7109375" customWidth="1"/>
    <col min="9473" max="9473" width="3.85546875" customWidth="1"/>
    <col min="9474" max="9474" width="4" customWidth="1"/>
    <col min="9475" max="9475" width="3.5703125" customWidth="1"/>
    <col min="9476" max="9476" width="5" customWidth="1"/>
    <col min="9477" max="9477" width="4.42578125" customWidth="1"/>
    <col min="9478" max="9478" width="5.140625" customWidth="1"/>
    <col min="9479" max="9479" width="2.85546875" customWidth="1"/>
    <col min="9480" max="9480" width="23.7109375" customWidth="1"/>
    <col min="9481" max="9481" width="3" customWidth="1"/>
    <col min="9482" max="9482" width="22.7109375" customWidth="1"/>
    <col min="9483" max="9484" width="3.28515625" customWidth="1"/>
    <col min="9485" max="9485" width="2.85546875" customWidth="1"/>
    <col min="9486" max="9486" width="19.5703125" customWidth="1"/>
    <col min="9487" max="9487" width="2.7109375" customWidth="1"/>
    <col min="9488" max="9488" width="23" customWidth="1"/>
    <col min="9489" max="9489" width="3.42578125" customWidth="1"/>
    <col min="9490" max="9490" width="3.5703125" customWidth="1"/>
    <col min="9727" max="9727" width="3.7109375" customWidth="1"/>
    <col min="9728" max="9728" width="22.7109375" customWidth="1"/>
    <col min="9729" max="9729" width="3.85546875" customWidth="1"/>
    <col min="9730" max="9730" width="4" customWidth="1"/>
    <col min="9731" max="9731" width="3.5703125" customWidth="1"/>
    <col min="9732" max="9732" width="5" customWidth="1"/>
    <col min="9733" max="9733" width="4.42578125" customWidth="1"/>
    <col min="9734" max="9734" width="5.140625" customWidth="1"/>
    <col min="9735" max="9735" width="2.85546875" customWidth="1"/>
    <col min="9736" max="9736" width="23.7109375" customWidth="1"/>
    <col min="9737" max="9737" width="3" customWidth="1"/>
    <col min="9738" max="9738" width="22.7109375" customWidth="1"/>
    <col min="9739" max="9740" width="3.28515625" customWidth="1"/>
    <col min="9741" max="9741" width="2.85546875" customWidth="1"/>
    <col min="9742" max="9742" width="19.5703125" customWidth="1"/>
    <col min="9743" max="9743" width="2.7109375" customWidth="1"/>
    <col min="9744" max="9744" width="23" customWidth="1"/>
    <col min="9745" max="9745" width="3.42578125" customWidth="1"/>
    <col min="9746" max="9746" width="3.5703125" customWidth="1"/>
    <col min="9983" max="9983" width="3.7109375" customWidth="1"/>
    <col min="9984" max="9984" width="22.7109375" customWidth="1"/>
    <col min="9985" max="9985" width="3.85546875" customWidth="1"/>
    <col min="9986" max="9986" width="4" customWidth="1"/>
    <col min="9987" max="9987" width="3.5703125" customWidth="1"/>
    <col min="9988" max="9988" width="5" customWidth="1"/>
    <col min="9989" max="9989" width="4.42578125" customWidth="1"/>
    <col min="9990" max="9990" width="5.140625" customWidth="1"/>
    <col min="9991" max="9991" width="2.85546875" customWidth="1"/>
    <col min="9992" max="9992" width="23.7109375" customWidth="1"/>
    <col min="9993" max="9993" width="3" customWidth="1"/>
    <col min="9994" max="9994" width="22.7109375" customWidth="1"/>
    <col min="9995" max="9996" width="3.28515625" customWidth="1"/>
    <col min="9997" max="9997" width="2.85546875" customWidth="1"/>
    <col min="9998" max="9998" width="19.5703125" customWidth="1"/>
    <col min="9999" max="9999" width="2.7109375" customWidth="1"/>
    <col min="10000" max="10000" width="23" customWidth="1"/>
    <col min="10001" max="10001" width="3.42578125" customWidth="1"/>
    <col min="10002" max="10002" width="3.5703125" customWidth="1"/>
    <col min="10239" max="10239" width="3.7109375" customWidth="1"/>
    <col min="10240" max="10240" width="22.7109375" customWidth="1"/>
    <col min="10241" max="10241" width="3.85546875" customWidth="1"/>
    <col min="10242" max="10242" width="4" customWidth="1"/>
    <col min="10243" max="10243" width="3.5703125" customWidth="1"/>
    <col min="10244" max="10244" width="5" customWidth="1"/>
    <col min="10245" max="10245" width="4.42578125" customWidth="1"/>
    <col min="10246" max="10246" width="5.140625" customWidth="1"/>
    <col min="10247" max="10247" width="2.85546875" customWidth="1"/>
    <col min="10248" max="10248" width="23.7109375" customWidth="1"/>
    <col min="10249" max="10249" width="3" customWidth="1"/>
    <col min="10250" max="10250" width="22.7109375" customWidth="1"/>
    <col min="10251" max="10252" width="3.28515625" customWidth="1"/>
    <col min="10253" max="10253" width="2.85546875" customWidth="1"/>
    <col min="10254" max="10254" width="19.5703125" customWidth="1"/>
    <col min="10255" max="10255" width="2.7109375" customWidth="1"/>
    <col min="10256" max="10256" width="23" customWidth="1"/>
    <col min="10257" max="10257" width="3.42578125" customWidth="1"/>
    <col min="10258" max="10258" width="3.5703125" customWidth="1"/>
    <col min="10495" max="10495" width="3.7109375" customWidth="1"/>
    <col min="10496" max="10496" width="22.7109375" customWidth="1"/>
    <col min="10497" max="10497" width="3.85546875" customWidth="1"/>
    <col min="10498" max="10498" width="4" customWidth="1"/>
    <col min="10499" max="10499" width="3.5703125" customWidth="1"/>
    <col min="10500" max="10500" width="5" customWidth="1"/>
    <col min="10501" max="10501" width="4.42578125" customWidth="1"/>
    <col min="10502" max="10502" width="5.140625" customWidth="1"/>
    <col min="10503" max="10503" width="2.85546875" customWidth="1"/>
    <col min="10504" max="10504" width="23.7109375" customWidth="1"/>
    <col min="10505" max="10505" width="3" customWidth="1"/>
    <col min="10506" max="10506" width="22.7109375" customWidth="1"/>
    <col min="10507" max="10508" width="3.28515625" customWidth="1"/>
    <col min="10509" max="10509" width="2.85546875" customWidth="1"/>
    <col min="10510" max="10510" width="19.5703125" customWidth="1"/>
    <col min="10511" max="10511" width="2.7109375" customWidth="1"/>
    <col min="10512" max="10512" width="23" customWidth="1"/>
    <col min="10513" max="10513" width="3.42578125" customWidth="1"/>
    <col min="10514" max="10514" width="3.5703125" customWidth="1"/>
    <col min="10751" max="10751" width="3.7109375" customWidth="1"/>
    <col min="10752" max="10752" width="22.7109375" customWidth="1"/>
    <col min="10753" max="10753" width="3.85546875" customWidth="1"/>
    <col min="10754" max="10754" width="4" customWidth="1"/>
    <col min="10755" max="10755" width="3.5703125" customWidth="1"/>
    <col min="10756" max="10756" width="5" customWidth="1"/>
    <col min="10757" max="10757" width="4.42578125" customWidth="1"/>
    <col min="10758" max="10758" width="5.140625" customWidth="1"/>
    <col min="10759" max="10759" width="2.85546875" customWidth="1"/>
    <col min="10760" max="10760" width="23.7109375" customWidth="1"/>
    <col min="10761" max="10761" width="3" customWidth="1"/>
    <col min="10762" max="10762" width="22.7109375" customWidth="1"/>
    <col min="10763" max="10764" width="3.28515625" customWidth="1"/>
    <col min="10765" max="10765" width="2.85546875" customWidth="1"/>
    <col min="10766" max="10766" width="19.5703125" customWidth="1"/>
    <col min="10767" max="10767" width="2.7109375" customWidth="1"/>
    <col min="10768" max="10768" width="23" customWidth="1"/>
    <col min="10769" max="10769" width="3.42578125" customWidth="1"/>
    <col min="10770" max="10770" width="3.5703125" customWidth="1"/>
    <col min="11007" max="11007" width="3.7109375" customWidth="1"/>
    <col min="11008" max="11008" width="22.7109375" customWidth="1"/>
    <col min="11009" max="11009" width="3.85546875" customWidth="1"/>
    <col min="11010" max="11010" width="4" customWidth="1"/>
    <col min="11011" max="11011" width="3.5703125" customWidth="1"/>
    <col min="11012" max="11012" width="5" customWidth="1"/>
    <col min="11013" max="11013" width="4.42578125" customWidth="1"/>
    <col min="11014" max="11014" width="5.140625" customWidth="1"/>
    <col min="11015" max="11015" width="2.85546875" customWidth="1"/>
    <col min="11016" max="11016" width="23.7109375" customWidth="1"/>
    <col min="11017" max="11017" width="3" customWidth="1"/>
    <col min="11018" max="11018" width="22.7109375" customWidth="1"/>
    <col min="11019" max="11020" width="3.28515625" customWidth="1"/>
    <col min="11021" max="11021" width="2.85546875" customWidth="1"/>
    <col min="11022" max="11022" width="19.5703125" customWidth="1"/>
    <col min="11023" max="11023" width="2.7109375" customWidth="1"/>
    <col min="11024" max="11024" width="23" customWidth="1"/>
    <col min="11025" max="11025" width="3.42578125" customWidth="1"/>
    <col min="11026" max="11026" width="3.5703125" customWidth="1"/>
    <col min="11263" max="11263" width="3.7109375" customWidth="1"/>
    <col min="11264" max="11264" width="22.7109375" customWidth="1"/>
    <col min="11265" max="11265" width="3.85546875" customWidth="1"/>
    <col min="11266" max="11266" width="4" customWidth="1"/>
    <col min="11267" max="11267" width="3.5703125" customWidth="1"/>
    <col min="11268" max="11268" width="5" customWidth="1"/>
    <col min="11269" max="11269" width="4.42578125" customWidth="1"/>
    <col min="11270" max="11270" width="5.140625" customWidth="1"/>
    <col min="11271" max="11271" width="2.85546875" customWidth="1"/>
    <col min="11272" max="11272" width="23.7109375" customWidth="1"/>
    <col min="11273" max="11273" width="3" customWidth="1"/>
    <col min="11274" max="11274" width="22.7109375" customWidth="1"/>
    <col min="11275" max="11276" width="3.28515625" customWidth="1"/>
    <col min="11277" max="11277" width="2.85546875" customWidth="1"/>
    <col min="11278" max="11278" width="19.5703125" customWidth="1"/>
    <col min="11279" max="11279" width="2.7109375" customWidth="1"/>
    <col min="11280" max="11280" width="23" customWidth="1"/>
    <col min="11281" max="11281" width="3.42578125" customWidth="1"/>
    <col min="11282" max="11282" width="3.5703125" customWidth="1"/>
    <col min="11519" max="11519" width="3.7109375" customWidth="1"/>
    <col min="11520" max="11520" width="22.7109375" customWidth="1"/>
    <col min="11521" max="11521" width="3.85546875" customWidth="1"/>
    <col min="11522" max="11522" width="4" customWidth="1"/>
    <col min="11523" max="11523" width="3.5703125" customWidth="1"/>
    <col min="11524" max="11524" width="5" customWidth="1"/>
    <col min="11525" max="11525" width="4.42578125" customWidth="1"/>
    <col min="11526" max="11526" width="5.140625" customWidth="1"/>
    <col min="11527" max="11527" width="2.85546875" customWidth="1"/>
    <col min="11528" max="11528" width="23.7109375" customWidth="1"/>
    <col min="11529" max="11529" width="3" customWidth="1"/>
    <col min="11530" max="11530" width="22.7109375" customWidth="1"/>
    <col min="11531" max="11532" width="3.28515625" customWidth="1"/>
    <col min="11533" max="11533" width="2.85546875" customWidth="1"/>
    <col min="11534" max="11534" width="19.5703125" customWidth="1"/>
    <col min="11535" max="11535" width="2.7109375" customWidth="1"/>
    <col min="11536" max="11536" width="23" customWidth="1"/>
    <col min="11537" max="11537" width="3.42578125" customWidth="1"/>
    <col min="11538" max="11538" width="3.5703125" customWidth="1"/>
    <col min="11775" max="11775" width="3.7109375" customWidth="1"/>
    <col min="11776" max="11776" width="22.7109375" customWidth="1"/>
    <col min="11777" max="11777" width="3.85546875" customWidth="1"/>
    <col min="11778" max="11778" width="4" customWidth="1"/>
    <col min="11779" max="11779" width="3.5703125" customWidth="1"/>
    <col min="11780" max="11780" width="5" customWidth="1"/>
    <col min="11781" max="11781" width="4.42578125" customWidth="1"/>
    <col min="11782" max="11782" width="5.140625" customWidth="1"/>
    <col min="11783" max="11783" width="2.85546875" customWidth="1"/>
    <col min="11784" max="11784" width="23.7109375" customWidth="1"/>
    <col min="11785" max="11785" width="3" customWidth="1"/>
    <col min="11786" max="11786" width="22.7109375" customWidth="1"/>
    <col min="11787" max="11788" width="3.28515625" customWidth="1"/>
    <col min="11789" max="11789" width="2.85546875" customWidth="1"/>
    <col min="11790" max="11790" width="19.5703125" customWidth="1"/>
    <col min="11791" max="11791" width="2.7109375" customWidth="1"/>
    <col min="11792" max="11792" width="23" customWidth="1"/>
    <col min="11793" max="11793" width="3.42578125" customWidth="1"/>
    <col min="11794" max="11794" width="3.5703125" customWidth="1"/>
    <col min="12031" max="12031" width="3.7109375" customWidth="1"/>
    <col min="12032" max="12032" width="22.7109375" customWidth="1"/>
    <col min="12033" max="12033" width="3.85546875" customWidth="1"/>
    <col min="12034" max="12034" width="4" customWidth="1"/>
    <col min="12035" max="12035" width="3.5703125" customWidth="1"/>
    <col min="12036" max="12036" width="5" customWidth="1"/>
    <col min="12037" max="12037" width="4.42578125" customWidth="1"/>
    <col min="12038" max="12038" width="5.140625" customWidth="1"/>
    <col min="12039" max="12039" width="2.85546875" customWidth="1"/>
    <col min="12040" max="12040" width="23.7109375" customWidth="1"/>
    <col min="12041" max="12041" width="3" customWidth="1"/>
    <col min="12042" max="12042" width="22.7109375" customWidth="1"/>
    <col min="12043" max="12044" width="3.28515625" customWidth="1"/>
    <col min="12045" max="12045" width="2.85546875" customWidth="1"/>
    <col min="12046" max="12046" width="19.5703125" customWidth="1"/>
    <col min="12047" max="12047" width="2.7109375" customWidth="1"/>
    <col min="12048" max="12048" width="23" customWidth="1"/>
    <col min="12049" max="12049" width="3.42578125" customWidth="1"/>
    <col min="12050" max="12050" width="3.5703125" customWidth="1"/>
    <col min="12287" max="12287" width="3.7109375" customWidth="1"/>
    <col min="12288" max="12288" width="22.7109375" customWidth="1"/>
    <col min="12289" max="12289" width="3.85546875" customWidth="1"/>
    <col min="12290" max="12290" width="4" customWidth="1"/>
    <col min="12291" max="12291" width="3.5703125" customWidth="1"/>
    <col min="12292" max="12292" width="5" customWidth="1"/>
    <col min="12293" max="12293" width="4.42578125" customWidth="1"/>
    <col min="12294" max="12294" width="5.140625" customWidth="1"/>
    <col min="12295" max="12295" width="2.85546875" customWidth="1"/>
    <col min="12296" max="12296" width="23.7109375" customWidth="1"/>
    <col min="12297" max="12297" width="3" customWidth="1"/>
    <col min="12298" max="12298" width="22.7109375" customWidth="1"/>
    <col min="12299" max="12300" width="3.28515625" customWidth="1"/>
    <col min="12301" max="12301" width="2.85546875" customWidth="1"/>
    <col min="12302" max="12302" width="19.5703125" customWidth="1"/>
    <col min="12303" max="12303" width="2.7109375" customWidth="1"/>
    <col min="12304" max="12304" width="23" customWidth="1"/>
    <col min="12305" max="12305" width="3.42578125" customWidth="1"/>
    <col min="12306" max="12306" width="3.5703125" customWidth="1"/>
    <col min="12543" max="12543" width="3.7109375" customWidth="1"/>
    <col min="12544" max="12544" width="22.7109375" customWidth="1"/>
    <col min="12545" max="12545" width="3.85546875" customWidth="1"/>
    <col min="12546" max="12546" width="4" customWidth="1"/>
    <col min="12547" max="12547" width="3.5703125" customWidth="1"/>
    <col min="12548" max="12548" width="5" customWidth="1"/>
    <col min="12549" max="12549" width="4.42578125" customWidth="1"/>
    <col min="12550" max="12550" width="5.140625" customWidth="1"/>
    <col min="12551" max="12551" width="2.85546875" customWidth="1"/>
    <col min="12552" max="12552" width="23.7109375" customWidth="1"/>
    <col min="12553" max="12553" width="3" customWidth="1"/>
    <col min="12554" max="12554" width="22.7109375" customWidth="1"/>
    <col min="12555" max="12556" width="3.28515625" customWidth="1"/>
    <col min="12557" max="12557" width="2.85546875" customWidth="1"/>
    <col min="12558" max="12558" width="19.5703125" customWidth="1"/>
    <col min="12559" max="12559" width="2.7109375" customWidth="1"/>
    <col min="12560" max="12560" width="23" customWidth="1"/>
    <col min="12561" max="12561" width="3.42578125" customWidth="1"/>
    <col min="12562" max="12562" width="3.5703125" customWidth="1"/>
    <col min="12799" max="12799" width="3.7109375" customWidth="1"/>
    <col min="12800" max="12800" width="22.7109375" customWidth="1"/>
    <col min="12801" max="12801" width="3.85546875" customWidth="1"/>
    <col min="12802" max="12802" width="4" customWidth="1"/>
    <col min="12803" max="12803" width="3.5703125" customWidth="1"/>
    <col min="12804" max="12804" width="5" customWidth="1"/>
    <col min="12805" max="12805" width="4.42578125" customWidth="1"/>
    <col min="12806" max="12806" width="5.140625" customWidth="1"/>
    <col min="12807" max="12807" width="2.85546875" customWidth="1"/>
    <col min="12808" max="12808" width="23.7109375" customWidth="1"/>
    <col min="12809" max="12809" width="3" customWidth="1"/>
    <col min="12810" max="12810" width="22.7109375" customWidth="1"/>
    <col min="12811" max="12812" width="3.28515625" customWidth="1"/>
    <col min="12813" max="12813" width="2.85546875" customWidth="1"/>
    <col min="12814" max="12814" width="19.5703125" customWidth="1"/>
    <col min="12815" max="12815" width="2.7109375" customWidth="1"/>
    <col min="12816" max="12816" width="23" customWidth="1"/>
    <col min="12817" max="12817" width="3.42578125" customWidth="1"/>
    <col min="12818" max="12818" width="3.5703125" customWidth="1"/>
    <col min="13055" max="13055" width="3.7109375" customWidth="1"/>
    <col min="13056" max="13056" width="22.7109375" customWidth="1"/>
    <col min="13057" max="13057" width="3.85546875" customWidth="1"/>
    <col min="13058" max="13058" width="4" customWidth="1"/>
    <col min="13059" max="13059" width="3.5703125" customWidth="1"/>
    <col min="13060" max="13060" width="5" customWidth="1"/>
    <col min="13061" max="13061" width="4.42578125" customWidth="1"/>
    <col min="13062" max="13062" width="5.140625" customWidth="1"/>
    <col min="13063" max="13063" width="2.85546875" customWidth="1"/>
    <col min="13064" max="13064" width="23.7109375" customWidth="1"/>
    <col min="13065" max="13065" width="3" customWidth="1"/>
    <col min="13066" max="13066" width="22.7109375" customWidth="1"/>
    <col min="13067" max="13068" width="3.28515625" customWidth="1"/>
    <col min="13069" max="13069" width="2.85546875" customWidth="1"/>
    <col min="13070" max="13070" width="19.5703125" customWidth="1"/>
    <col min="13071" max="13071" width="2.7109375" customWidth="1"/>
    <col min="13072" max="13072" width="23" customWidth="1"/>
    <col min="13073" max="13073" width="3.42578125" customWidth="1"/>
    <col min="13074" max="13074" width="3.5703125" customWidth="1"/>
    <col min="13311" max="13311" width="3.7109375" customWidth="1"/>
    <col min="13312" max="13312" width="22.7109375" customWidth="1"/>
    <col min="13313" max="13313" width="3.85546875" customWidth="1"/>
    <col min="13314" max="13314" width="4" customWidth="1"/>
    <col min="13315" max="13315" width="3.5703125" customWidth="1"/>
    <col min="13316" max="13316" width="5" customWidth="1"/>
    <col min="13317" max="13317" width="4.42578125" customWidth="1"/>
    <col min="13318" max="13318" width="5.140625" customWidth="1"/>
    <col min="13319" max="13319" width="2.85546875" customWidth="1"/>
    <col min="13320" max="13320" width="23.7109375" customWidth="1"/>
    <col min="13321" max="13321" width="3" customWidth="1"/>
    <col min="13322" max="13322" width="22.7109375" customWidth="1"/>
    <col min="13323" max="13324" width="3.28515625" customWidth="1"/>
    <col min="13325" max="13325" width="2.85546875" customWidth="1"/>
    <col min="13326" max="13326" width="19.5703125" customWidth="1"/>
    <col min="13327" max="13327" width="2.7109375" customWidth="1"/>
    <col min="13328" max="13328" width="23" customWidth="1"/>
    <col min="13329" max="13329" width="3.42578125" customWidth="1"/>
    <col min="13330" max="13330" width="3.5703125" customWidth="1"/>
    <col min="13567" max="13567" width="3.7109375" customWidth="1"/>
    <col min="13568" max="13568" width="22.7109375" customWidth="1"/>
    <col min="13569" max="13569" width="3.85546875" customWidth="1"/>
    <col min="13570" max="13570" width="4" customWidth="1"/>
    <col min="13571" max="13571" width="3.5703125" customWidth="1"/>
    <col min="13572" max="13572" width="5" customWidth="1"/>
    <col min="13573" max="13573" width="4.42578125" customWidth="1"/>
    <col min="13574" max="13574" width="5.140625" customWidth="1"/>
    <col min="13575" max="13575" width="2.85546875" customWidth="1"/>
    <col min="13576" max="13576" width="23.7109375" customWidth="1"/>
    <col min="13577" max="13577" width="3" customWidth="1"/>
    <col min="13578" max="13578" width="22.7109375" customWidth="1"/>
    <col min="13579" max="13580" width="3.28515625" customWidth="1"/>
    <col min="13581" max="13581" width="2.85546875" customWidth="1"/>
    <col min="13582" max="13582" width="19.5703125" customWidth="1"/>
    <col min="13583" max="13583" width="2.7109375" customWidth="1"/>
    <col min="13584" max="13584" width="23" customWidth="1"/>
    <col min="13585" max="13585" width="3.42578125" customWidth="1"/>
    <col min="13586" max="13586" width="3.5703125" customWidth="1"/>
    <col min="13823" max="13823" width="3.7109375" customWidth="1"/>
    <col min="13824" max="13824" width="22.7109375" customWidth="1"/>
    <col min="13825" max="13825" width="3.85546875" customWidth="1"/>
    <col min="13826" max="13826" width="4" customWidth="1"/>
    <col min="13827" max="13827" width="3.5703125" customWidth="1"/>
    <col min="13828" max="13828" width="5" customWidth="1"/>
    <col min="13829" max="13829" width="4.42578125" customWidth="1"/>
    <col min="13830" max="13830" width="5.140625" customWidth="1"/>
    <col min="13831" max="13831" width="2.85546875" customWidth="1"/>
    <col min="13832" max="13832" width="23.7109375" customWidth="1"/>
    <col min="13833" max="13833" width="3" customWidth="1"/>
    <col min="13834" max="13834" width="22.7109375" customWidth="1"/>
    <col min="13835" max="13836" width="3.28515625" customWidth="1"/>
    <col min="13837" max="13837" width="2.85546875" customWidth="1"/>
    <col min="13838" max="13838" width="19.5703125" customWidth="1"/>
    <col min="13839" max="13839" width="2.7109375" customWidth="1"/>
    <col min="13840" max="13840" width="23" customWidth="1"/>
    <col min="13841" max="13841" width="3.42578125" customWidth="1"/>
    <col min="13842" max="13842" width="3.5703125" customWidth="1"/>
    <col min="14079" max="14079" width="3.7109375" customWidth="1"/>
    <col min="14080" max="14080" width="22.7109375" customWidth="1"/>
    <col min="14081" max="14081" width="3.85546875" customWidth="1"/>
    <col min="14082" max="14082" width="4" customWidth="1"/>
    <col min="14083" max="14083" width="3.5703125" customWidth="1"/>
    <col min="14084" max="14084" width="5" customWidth="1"/>
    <col min="14085" max="14085" width="4.42578125" customWidth="1"/>
    <col min="14086" max="14086" width="5.140625" customWidth="1"/>
    <col min="14087" max="14087" width="2.85546875" customWidth="1"/>
    <col min="14088" max="14088" width="23.7109375" customWidth="1"/>
    <col min="14089" max="14089" width="3" customWidth="1"/>
    <col min="14090" max="14090" width="22.7109375" customWidth="1"/>
    <col min="14091" max="14092" width="3.28515625" customWidth="1"/>
    <col min="14093" max="14093" width="2.85546875" customWidth="1"/>
    <col min="14094" max="14094" width="19.5703125" customWidth="1"/>
    <col min="14095" max="14095" width="2.7109375" customWidth="1"/>
    <col min="14096" max="14096" width="23" customWidth="1"/>
    <col min="14097" max="14097" width="3.42578125" customWidth="1"/>
    <col min="14098" max="14098" width="3.5703125" customWidth="1"/>
    <col min="14335" max="14335" width="3.7109375" customWidth="1"/>
    <col min="14336" max="14336" width="22.7109375" customWidth="1"/>
    <col min="14337" max="14337" width="3.85546875" customWidth="1"/>
    <col min="14338" max="14338" width="4" customWidth="1"/>
    <col min="14339" max="14339" width="3.5703125" customWidth="1"/>
    <col min="14340" max="14340" width="5" customWidth="1"/>
    <col min="14341" max="14341" width="4.42578125" customWidth="1"/>
    <col min="14342" max="14342" width="5.140625" customWidth="1"/>
    <col min="14343" max="14343" width="2.85546875" customWidth="1"/>
    <col min="14344" max="14344" width="23.7109375" customWidth="1"/>
    <col min="14345" max="14345" width="3" customWidth="1"/>
    <col min="14346" max="14346" width="22.7109375" customWidth="1"/>
    <col min="14347" max="14348" width="3.28515625" customWidth="1"/>
    <col min="14349" max="14349" width="2.85546875" customWidth="1"/>
    <col min="14350" max="14350" width="19.5703125" customWidth="1"/>
    <col min="14351" max="14351" width="2.7109375" customWidth="1"/>
    <col min="14352" max="14352" width="23" customWidth="1"/>
    <col min="14353" max="14353" width="3.42578125" customWidth="1"/>
    <col min="14354" max="14354" width="3.5703125" customWidth="1"/>
    <col min="14591" max="14591" width="3.7109375" customWidth="1"/>
    <col min="14592" max="14592" width="22.7109375" customWidth="1"/>
    <col min="14593" max="14593" width="3.85546875" customWidth="1"/>
    <col min="14594" max="14594" width="4" customWidth="1"/>
    <col min="14595" max="14595" width="3.5703125" customWidth="1"/>
    <col min="14596" max="14596" width="5" customWidth="1"/>
    <col min="14597" max="14597" width="4.42578125" customWidth="1"/>
    <col min="14598" max="14598" width="5.140625" customWidth="1"/>
    <col min="14599" max="14599" width="2.85546875" customWidth="1"/>
    <col min="14600" max="14600" width="23.7109375" customWidth="1"/>
    <col min="14601" max="14601" width="3" customWidth="1"/>
    <col min="14602" max="14602" width="22.7109375" customWidth="1"/>
    <col min="14603" max="14604" width="3.28515625" customWidth="1"/>
    <col min="14605" max="14605" width="2.85546875" customWidth="1"/>
    <col min="14606" max="14606" width="19.5703125" customWidth="1"/>
    <col min="14607" max="14607" width="2.7109375" customWidth="1"/>
    <col min="14608" max="14608" width="23" customWidth="1"/>
    <col min="14609" max="14609" width="3.42578125" customWidth="1"/>
    <col min="14610" max="14610" width="3.5703125" customWidth="1"/>
    <col min="14847" max="14847" width="3.7109375" customWidth="1"/>
    <col min="14848" max="14848" width="22.7109375" customWidth="1"/>
    <col min="14849" max="14849" width="3.85546875" customWidth="1"/>
    <col min="14850" max="14850" width="4" customWidth="1"/>
    <col min="14851" max="14851" width="3.5703125" customWidth="1"/>
    <col min="14852" max="14852" width="5" customWidth="1"/>
    <col min="14853" max="14853" width="4.42578125" customWidth="1"/>
    <col min="14854" max="14854" width="5.140625" customWidth="1"/>
    <col min="14855" max="14855" width="2.85546875" customWidth="1"/>
    <col min="14856" max="14856" width="23.7109375" customWidth="1"/>
    <col min="14857" max="14857" width="3" customWidth="1"/>
    <col min="14858" max="14858" width="22.7109375" customWidth="1"/>
    <col min="14859" max="14860" width="3.28515625" customWidth="1"/>
    <col min="14861" max="14861" width="2.85546875" customWidth="1"/>
    <col min="14862" max="14862" width="19.5703125" customWidth="1"/>
    <col min="14863" max="14863" width="2.7109375" customWidth="1"/>
    <col min="14864" max="14864" width="23" customWidth="1"/>
    <col min="14865" max="14865" width="3.42578125" customWidth="1"/>
    <col min="14866" max="14866" width="3.5703125" customWidth="1"/>
    <col min="15103" max="15103" width="3.7109375" customWidth="1"/>
    <col min="15104" max="15104" width="22.7109375" customWidth="1"/>
    <col min="15105" max="15105" width="3.85546875" customWidth="1"/>
    <col min="15106" max="15106" width="4" customWidth="1"/>
    <col min="15107" max="15107" width="3.5703125" customWidth="1"/>
    <col min="15108" max="15108" width="5" customWidth="1"/>
    <col min="15109" max="15109" width="4.42578125" customWidth="1"/>
    <col min="15110" max="15110" width="5.140625" customWidth="1"/>
    <col min="15111" max="15111" width="2.85546875" customWidth="1"/>
    <col min="15112" max="15112" width="23.7109375" customWidth="1"/>
    <col min="15113" max="15113" width="3" customWidth="1"/>
    <col min="15114" max="15114" width="22.7109375" customWidth="1"/>
    <col min="15115" max="15116" width="3.28515625" customWidth="1"/>
    <col min="15117" max="15117" width="2.85546875" customWidth="1"/>
    <col min="15118" max="15118" width="19.5703125" customWidth="1"/>
    <col min="15119" max="15119" width="2.7109375" customWidth="1"/>
    <col min="15120" max="15120" width="23" customWidth="1"/>
    <col min="15121" max="15121" width="3.42578125" customWidth="1"/>
    <col min="15122" max="15122" width="3.5703125" customWidth="1"/>
    <col min="15359" max="15359" width="3.7109375" customWidth="1"/>
    <col min="15360" max="15360" width="22.7109375" customWidth="1"/>
    <col min="15361" max="15361" width="3.85546875" customWidth="1"/>
    <col min="15362" max="15362" width="4" customWidth="1"/>
    <col min="15363" max="15363" width="3.5703125" customWidth="1"/>
    <col min="15364" max="15364" width="5" customWidth="1"/>
    <col min="15365" max="15365" width="4.42578125" customWidth="1"/>
    <col min="15366" max="15366" width="5.140625" customWidth="1"/>
    <col min="15367" max="15367" width="2.85546875" customWidth="1"/>
    <col min="15368" max="15368" width="23.7109375" customWidth="1"/>
    <col min="15369" max="15369" width="3" customWidth="1"/>
    <col min="15370" max="15370" width="22.7109375" customWidth="1"/>
    <col min="15371" max="15372" width="3.28515625" customWidth="1"/>
    <col min="15373" max="15373" width="2.85546875" customWidth="1"/>
    <col min="15374" max="15374" width="19.5703125" customWidth="1"/>
    <col min="15375" max="15375" width="2.7109375" customWidth="1"/>
    <col min="15376" max="15376" width="23" customWidth="1"/>
    <col min="15377" max="15377" width="3.42578125" customWidth="1"/>
    <col min="15378" max="15378" width="3.5703125" customWidth="1"/>
    <col min="15615" max="15615" width="3.7109375" customWidth="1"/>
    <col min="15616" max="15616" width="22.7109375" customWidth="1"/>
    <col min="15617" max="15617" width="3.85546875" customWidth="1"/>
    <col min="15618" max="15618" width="4" customWidth="1"/>
    <col min="15619" max="15619" width="3.5703125" customWidth="1"/>
    <col min="15620" max="15620" width="5" customWidth="1"/>
    <col min="15621" max="15621" width="4.42578125" customWidth="1"/>
    <col min="15622" max="15622" width="5.140625" customWidth="1"/>
    <col min="15623" max="15623" width="2.85546875" customWidth="1"/>
    <col min="15624" max="15624" width="23.7109375" customWidth="1"/>
    <col min="15625" max="15625" width="3" customWidth="1"/>
    <col min="15626" max="15626" width="22.7109375" customWidth="1"/>
    <col min="15627" max="15628" width="3.28515625" customWidth="1"/>
    <col min="15629" max="15629" width="2.85546875" customWidth="1"/>
    <col min="15630" max="15630" width="19.5703125" customWidth="1"/>
    <col min="15631" max="15631" width="2.7109375" customWidth="1"/>
    <col min="15632" max="15632" width="23" customWidth="1"/>
    <col min="15633" max="15633" width="3.42578125" customWidth="1"/>
    <col min="15634" max="15634" width="3.5703125" customWidth="1"/>
    <col min="15871" max="15871" width="3.7109375" customWidth="1"/>
    <col min="15872" max="15872" width="22.7109375" customWidth="1"/>
    <col min="15873" max="15873" width="3.85546875" customWidth="1"/>
    <col min="15874" max="15874" width="4" customWidth="1"/>
    <col min="15875" max="15875" width="3.5703125" customWidth="1"/>
    <col min="15876" max="15876" width="5" customWidth="1"/>
    <col min="15877" max="15877" width="4.42578125" customWidth="1"/>
    <col min="15878" max="15878" width="5.140625" customWidth="1"/>
    <col min="15879" max="15879" width="2.85546875" customWidth="1"/>
    <col min="15880" max="15880" width="23.7109375" customWidth="1"/>
    <col min="15881" max="15881" width="3" customWidth="1"/>
    <col min="15882" max="15882" width="22.7109375" customWidth="1"/>
    <col min="15883" max="15884" width="3.28515625" customWidth="1"/>
    <col min="15885" max="15885" width="2.85546875" customWidth="1"/>
    <col min="15886" max="15886" width="19.5703125" customWidth="1"/>
    <col min="15887" max="15887" width="2.7109375" customWidth="1"/>
    <col min="15888" max="15888" width="23" customWidth="1"/>
    <col min="15889" max="15889" width="3.42578125" customWidth="1"/>
    <col min="15890" max="15890" width="3.5703125" customWidth="1"/>
    <col min="16127" max="16127" width="3.7109375" customWidth="1"/>
    <col min="16128" max="16128" width="22.7109375" customWidth="1"/>
    <col min="16129" max="16129" width="3.85546875" customWidth="1"/>
    <col min="16130" max="16130" width="4" customWidth="1"/>
    <col min="16131" max="16131" width="3.5703125" customWidth="1"/>
    <col min="16132" max="16132" width="5" customWidth="1"/>
    <col min="16133" max="16133" width="4.42578125" customWidth="1"/>
    <col min="16134" max="16134" width="5.140625" customWidth="1"/>
    <col min="16135" max="16135" width="2.85546875" customWidth="1"/>
    <col min="16136" max="16136" width="23.7109375" customWidth="1"/>
    <col min="16137" max="16137" width="3" customWidth="1"/>
    <col min="16138" max="16138" width="22.7109375" customWidth="1"/>
    <col min="16139" max="16140" width="3.28515625" customWidth="1"/>
    <col min="16141" max="16141" width="2.85546875" customWidth="1"/>
    <col min="16142" max="16142" width="19.5703125" customWidth="1"/>
    <col min="16143" max="16143" width="2.7109375" customWidth="1"/>
    <col min="16144" max="16144" width="23" customWidth="1"/>
    <col min="16145" max="16145" width="3.42578125" customWidth="1"/>
    <col min="16146" max="16146" width="3.5703125" customWidth="1"/>
  </cols>
  <sheetData>
    <row r="5" spans="1:19" ht="30" customHeight="1">
      <c r="B5" s="1" t="s">
        <v>32</v>
      </c>
      <c r="C5" s="2"/>
      <c r="D5" s="2"/>
      <c r="E5" s="2"/>
      <c r="F5" s="2"/>
      <c r="G5" s="2"/>
      <c r="H5" s="2"/>
      <c r="I5" s="2"/>
      <c r="J5" s="2"/>
      <c r="K5" s="1"/>
    </row>
    <row r="6" spans="1:19">
      <c r="N6" s="3"/>
      <c r="O6" s="3"/>
      <c r="P6" s="3"/>
    </row>
    <row r="7" spans="1:19" s="3" customFormat="1" ht="15" customHeight="1">
      <c r="B7" s="5" t="s">
        <v>21</v>
      </c>
      <c r="C7" s="6"/>
      <c r="D7" s="6"/>
      <c r="E7" s="6"/>
      <c r="F7" s="6"/>
      <c r="G7" s="6"/>
      <c r="H7" s="6"/>
      <c r="I7" s="6"/>
      <c r="J7" s="6"/>
      <c r="K7" s="6"/>
      <c r="L7" s="7"/>
      <c r="M7" s="7"/>
    </row>
    <row r="8" spans="1:19" s="3" customFormat="1" ht="15" customHeight="1">
      <c r="B8" s="5" t="s">
        <v>0</v>
      </c>
      <c r="C8" s="6"/>
      <c r="D8" s="6"/>
      <c r="E8" s="6"/>
      <c r="F8" s="6"/>
      <c r="G8" s="6"/>
      <c r="H8" s="6"/>
      <c r="I8" s="6"/>
      <c r="J8" s="6"/>
      <c r="K8" s="6"/>
      <c r="L8" s="7"/>
      <c r="M8" s="7"/>
    </row>
    <row r="9" spans="1:19" s="3" customFormat="1" ht="15" customHeight="1">
      <c r="B9" s="5" t="s">
        <v>1</v>
      </c>
      <c r="C9" s="6"/>
      <c r="D9" s="6"/>
      <c r="E9" s="6"/>
      <c r="F9" s="6"/>
      <c r="G9" s="6"/>
      <c r="H9" s="6"/>
      <c r="I9" s="6"/>
      <c r="J9" s="6"/>
      <c r="K9" s="6"/>
      <c r="L9" s="7"/>
      <c r="M9" s="7"/>
    </row>
    <row r="10" spans="1:19" ht="1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N10" s="3"/>
      <c r="O10" s="3"/>
      <c r="P10" s="3"/>
    </row>
    <row r="11" spans="1:19" ht="9.75" customHeight="1" thickBot="1">
      <c r="F11" s="3"/>
      <c r="G11" s="3"/>
      <c r="H11" s="3"/>
      <c r="I11" s="3"/>
      <c r="J11" s="3"/>
      <c r="K11" s="3"/>
      <c r="L11" s="3"/>
      <c r="M11" s="3"/>
    </row>
    <row r="12" spans="1:19" s="3" customFormat="1" ht="19.5" customHeight="1" thickBot="1">
      <c r="A12" s="70" t="s">
        <v>20</v>
      </c>
      <c r="B12" s="71"/>
      <c r="F12" s="13"/>
      <c r="G12" s="9" t="s">
        <v>62</v>
      </c>
      <c r="H12" s="14" t="s">
        <v>2</v>
      </c>
      <c r="I12" s="15" t="s">
        <v>3</v>
      </c>
      <c r="J12" s="16" t="s">
        <v>4</v>
      </c>
      <c r="K12" s="16" t="s">
        <v>5</v>
      </c>
      <c r="L12" s="17" t="s">
        <v>6</v>
      </c>
      <c r="M12" s="17" t="s">
        <v>7</v>
      </c>
      <c r="N12" s="18" t="s">
        <v>29</v>
      </c>
      <c r="S12" s="124"/>
    </row>
    <row r="13" spans="1:19" s="3" customFormat="1" ht="14.1" customHeight="1">
      <c r="F13" s="10">
        <v>1</v>
      </c>
      <c r="G13" s="127" t="s">
        <v>17</v>
      </c>
      <c r="H13" s="20">
        <f>COUNT(D31,E35,D42,R24,Q30,R38)</f>
        <v>6</v>
      </c>
      <c r="I13" s="20">
        <f>IF(D31&gt;E31,1,0)+IF(E35&gt;D35,1,0)+IF(D42&gt;E42,1,0)+IF(R24&gt;Q24,1,0)+IF(Q30&gt;R30,1,0)+IF(R38&gt;Q38,1,0)</f>
        <v>2</v>
      </c>
      <c r="J13" s="20">
        <f>IF(D31&lt;E31,1,0)+IF(E35&lt;D35,1,0)+IF(D42&lt;E42,1,0)+IF(R24&lt;Q24,1,0)+IF(Q30&lt;R30,1,0)+IF(R38&lt;Q38,1,0)</f>
        <v>4</v>
      </c>
      <c r="K13" s="20">
        <f>VALUE(D31+E35+D42+R24+Q30+R38)</f>
        <v>11</v>
      </c>
      <c r="L13" s="20">
        <f>VALUE(E31+D35+E42+Q24+R30+Q38)</f>
        <v>19</v>
      </c>
      <c r="M13" s="20">
        <f t="shared" ref="M13:M19" si="0">AVERAGE(K13-L13)</f>
        <v>-8</v>
      </c>
      <c r="N13" s="25"/>
      <c r="S13" s="124"/>
    </row>
    <row r="14" spans="1:19" s="3" customFormat="1" ht="14.1" customHeight="1">
      <c r="F14" s="23">
        <v>2</v>
      </c>
      <c r="G14" s="68" t="s">
        <v>53</v>
      </c>
      <c r="H14" s="22">
        <f>COUNT(D23,E31,D43,R23,Q31,R37)</f>
        <v>6</v>
      </c>
      <c r="I14" s="22">
        <f>IF(D23&gt;E23,1,0)+IF(E31&gt;D31,1,0)+IF(D43&gt;E43,1,0)+IF(R23&gt;Q23,1,0)+IF(Q31&gt;R31,1,0)+IF(R37&gt;Q37,1,0)</f>
        <v>3</v>
      </c>
      <c r="J14" s="22">
        <f>IF(D23&lt;E23,1,0)+IF(E31&lt;D31,1,0)+IF(D43&lt;E43,1,0)+IF(R23&lt;Q23,1,0)+IF(Q31&lt;R31,1,0)+IF(R37&lt;Q37,1,0)</f>
        <v>3</v>
      </c>
      <c r="K14" s="22">
        <f>VALUE(D23+E31+D43+R23+Q31+R37)</f>
        <v>17</v>
      </c>
      <c r="L14" s="22">
        <f>VALUE(E23+D31+E43+Q23+R31+Q37)</f>
        <v>13</v>
      </c>
      <c r="M14" s="22">
        <f t="shared" si="0"/>
        <v>4</v>
      </c>
      <c r="N14" s="25"/>
      <c r="S14" s="124"/>
    </row>
    <row r="15" spans="1:19" s="3" customFormat="1" ht="14.1" customHeight="1">
      <c r="F15" s="11">
        <v>3</v>
      </c>
      <c r="G15" s="68" t="s">
        <v>10</v>
      </c>
      <c r="H15" s="22">
        <f>COUNT(D24,E30,D35,E43,Q32,R36)</f>
        <v>6</v>
      </c>
      <c r="I15" s="22">
        <f>IF(D24&gt;E24,1,0)+IF(E30&gt;D30,1,0)+IF(D35&gt;E35,1,0)+IF(E43&gt;D43,1,0)+IF(Q32&gt;R32,1,0)+IF(R36&gt;Q36,1,0)</f>
        <v>3</v>
      </c>
      <c r="J15" s="22">
        <f>IF(D24&lt;E24,1,0)+IF(E30&lt;D30,1,0)+IF(D35&lt;E35,1,0)+IF(E43&lt;D43,1,0)+IF(Q32&lt;R32,1,0)+IF(R36&lt;Q36,1,0)</f>
        <v>3</v>
      </c>
      <c r="K15" s="22">
        <f>VALUE(D24+E30+D35+E43+Q32+R36)</f>
        <v>17</v>
      </c>
      <c r="L15" s="22">
        <f>VALUE(E24+D30+E35+D43+R32+Q36)</f>
        <v>13</v>
      </c>
      <c r="M15" s="22">
        <f t="shared" si="0"/>
        <v>4</v>
      </c>
      <c r="N15" s="25"/>
      <c r="S15" s="124"/>
    </row>
    <row r="16" spans="1:19" s="3" customFormat="1" ht="14.1" customHeight="1">
      <c r="A16"/>
      <c r="D16" s="2"/>
      <c r="F16" s="11">
        <v>4</v>
      </c>
      <c r="G16" s="74" t="s">
        <v>93</v>
      </c>
      <c r="H16" s="25">
        <f>COUNT(D25,E29,D36,E42,Q23,R32)</f>
        <v>6</v>
      </c>
      <c r="I16" s="25">
        <f>IF(D25&gt;E25,1,0)+IF(E29&gt;D29,1,0)+IF(D36&gt;E36,1,0)+IF(E42&gt;D42,1,0)+IF(Q23&gt;R23,1,0)+IF(R32&gt;Q32,1,0)</f>
        <v>4</v>
      </c>
      <c r="J16" s="25">
        <f>IF(D25&lt;E25,1,0)+IF(E29&lt;D29,1,0)+IF(D36&lt;E36,1,0)+IF(E42&lt;D42,1,0)+IF(Q23&lt;R23,1,0)+IF(R32&lt;Q32,1,0)</f>
        <v>2</v>
      </c>
      <c r="K16" s="25">
        <f>VALUE(D25+E29+D36+E42+Q23+R32)</f>
        <v>22</v>
      </c>
      <c r="L16" s="25">
        <f>VALUE(E25+D29+E36+D42+R23+Q32)</f>
        <v>8</v>
      </c>
      <c r="M16" s="25">
        <f t="shared" si="0"/>
        <v>14</v>
      </c>
      <c r="N16" s="160" t="s">
        <v>99</v>
      </c>
      <c r="S16" s="124"/>
    </row>
    <row r="17" spans="1:20" s="3" customFormat="1" ht="14.1" customHeight="1">
      <c r="F17" s="23">
        <v>5</v>
      </c>
      <c r="G17" s="74" t="s">
        <v>27</v>
      </c>
      <c r="H17" s="25">
        <f>COUNT(E25,D37,E41,Q24,R31,Q36)</f>
        <v>6</v>
      </c>
      <c r="I17" s="25">
        <f>IF(E25&gt;D25,1,0)+IF(D37&gt;E37,1,0)+IF(E41&gt;D41,1,0)+IF(Q24&gt;R24,1,0)+IF(R31&gt;Q31,1,0)+IF(Q36&gt;R36,1,0)</f>
        <v>4</v>
      </c>
      <c r="J17" s="25">
        <f>IF(E25&lt;D25,1,0)+IF(D37&lt;E37,1,0)+IF(E41&lt;D41,1,0)+IF(Q24&lt;R24,1,0)+IF(R31&lt;Q31,1,0)+IF(Q36&lt;R36,1,0)</f>
        <v>2</v>
      </c>
      <c r="K17" s="25">
        <f>VALUE(E25+D37+E41+Q24+R31+Q36)</f>
        <v>18</v>
      </c>
      <c r="L17" s="25">
        <f>VALUE(D25+E37+D41+R24+Q31+R36)</f>
        <v>12</v>
      </c>
      <c r="M17" s="25">
        <f t="shared" si="0"/>
        <v>6</v>
      </c>
      <c r="O17" s="35"/>
      <c r="S17" s="124"/>
    </row>
    <row r="18" spans="1:20" s="3" customFormat="1" ht="14.1" customHeight="1">
      <c r="F18" s="176">
        <v>6</v>
      </c>
      <c r="G18" s="198" t="s">
        <v>12</v>
      </c>
      <c r="H18" s="191">
        <f>COUNT(E24,D29,E37,Q25,R30,Q37)</f>
        <v>6</v>
      </c>
      <c r="I18" s="191">
        <f>IF(E24&gt;D24,1,0)+IF(D29&gt;E29,1,0)+IF(E37&gt;D37,1,0)+IF(Q25&gt;R25,1,0)+IF(R30&gt;Q30,1,0)+IF(Q37&gt;R37,1,0)</f>
        <v>5</v>
      </c>
      <c r="J18" s="191">
        <f>IF(E24&lt;D24,1,0)+IF(D29&lt;E29,1,0)+IF(E37&lt;D37,1,0)+IF(Q25&lt;R25,1,0)+IF(R30&lt;Q30,1,0)+IF(Q37&lt;R37,1,0)</f>
        <v>1</v>
      </c>
      <c r="K18" s="191">
        <f>VALUE(E24+D29+E37+Q25+R30+Q37)</f>
        <v>18</v>
      </c>
      <c r="L18" s="191">
        <f>VALUE(D24+E29+D37+R25+Q30+R37)</f>
        <v>12</v>
      </c>
      <c r="M18" s="191">
        <f t="shared" si="0"/>
        <v>6</v>
      </c>
      <c r="N18" s="179" t="s">
        <v>98</v>
      </c>
      <c r="S18" s="124"/>
    </row>
    <row r="19" spans="1:20" s="3" customFormat="1" ht="14.1" customHeight="1">
      <c r="F19" s="11">
        <v>7</v>
      </c>
      <c r="G19" s="74" t="s">
        <v>54</v>
      </c>
      <c r="H19" s="25">
        <f>COUNT(E23,D30,E36,D41,R25,Q38)</f>
        <v>6</v>
      </c>
      <c r="I19" s="25">
        <f>IF(E23&gt;D23,1,0)+IF(D30&gt;E30,1,0)+IF(E36&gt;D36,1,0)+IF(D41&gt;E41,1,0)+IF(R25&gt;Q25,1,0)+IF(Q38&gt;R38,1,0)</f>
        <v>0</v>
      </c>
      <c r="J19" s="25">
        <f>IF(E23&lt;D23,1,0)+IF(D30&lt;E30,1,0)+IF(E36&lt;D36,1,0)+IF(D41&lt;E41,1,0)+IF(R25&lt;Q25,1,0)+IF(Q38&lt;R38,1,0)</f>
        <v>6</v>
      </c>
      <c r="K19" s="25">
        <f>VALUE(E23+D30+E36+D41+R25+Q38)</f>
        <v>2</v>
      </c>
      <c r="L19" s="25">
        <f>VALUE(D23+E30+D36+E41+Q25+R38)</f>
        <v>28</v>
      </c>
      <c r="M19" s="25">
        <f t="shared" si="0"/>
        <v>-26</v>
      </c>
      <c r="N19" s="25"/>
      <c r="S19" s="124"/>
    </row>
    <row r="20" spans="1:20" s="3" customFormat="1" ht="14.1" customHeight="1">
      <c r="F20" s="11">
        <v>8</v>
      </c>
      <c r="G20" s="128" t="s">
        <v>18</v>
      </c>
      <c r="H20" s="161"/>
      <c r="I20" s="161"/>
      <c r="J20" s="161"/>
      <c r="K20" s="161"/>
      <c r="L20" s="161"/>
      <c r="M20" s="161"/>
      <c r="N20" s="161"/>
      <c r="S20" s="124"/>
    </row>
    <row r="21" spans="1:20" s="3" customFormat="1" ht="12.95" customHeight="1"/>
    <row r="22" spans="1:20" s="3" customFormat="1" ht="12.95" customHeight="1">
      <c r="A22" s="41" t="s">
        <v>52</v>
      </c>
      <c r="B22" s="27"/>
      <c r="C22" s="28"/>
      <c r="D22" s="29"/>
      <c r="E22"/>
      <c r="N22" s="26" t="s">
        <v>71</v>
      </c>
      <c r="O22" s="27"/>
      <c r="P22" s="28"/>
      <c r="Q22" s="29"/>
      <c r="R22"/>
    </row>
    <row r="23" spans="1:20" s="3" customFormat="1" ht="12.95" customHeight="1">
      <c r="A23" s="66" t="str">
        <f>G14</f>
        <v>SPORT INCA</v>
      </c>
      <c r="B23" s="125" t="s">
        <v>8</v>
      </c>
      <c r="C23" s="54" t="str">
        <f>G19</f>
        <v>CT BINISSALEM</v>
      </c>
      <c r="D23" s="36">
        <v>5</v>
      </c>
      <c r="E23" s="36">
        <v>0</v>
      </c>
      <c r="F23" s="216">
        <v>43197</v>
      </c>
      <c r="G23" s="217"/>
      <c r="N23" s="66" t="str">
        <f>G16</f>
        <v>PONT D'INCA NOU</v>
      </c>
      <c r="O23" s="125" t="s">
        <v>8</v>
      </c>
      <c r="P23" s="54" t="str">
        <f>G14</f>
        <v>SPORT INCA</v>
      </c>
      <c r="Q23" s="36">
        <v>3</v>
      </c>
      <c r="R23" s="36">
        <v>2</v>
      </c>
      <c r="S23" s="216">
        <v>43394</v>
      </c>
      <c r="T23" s="217"/>
    </row>
    <row r="24" spans="1:20" s="3" customFormat="1" ht="12.95" customHeight="1">
      <c r="A24" s="66" t="str">
        <f>G15</f>
        <v>OPEN MARRATXI</v>
      </c>
      <c r="B24" s="125" t="s">
        <v>8</v>
      </c>
      <c r="C24" s="54" t="str">
        <f>G18</f>
        <v>CT LA SALLE</v>
      </c>
      <c r="D24" s="36">
        <v>1</v>
      </c>
      <c r="E24" s="36">
        <v>4</v>
      </c>
      <c r="N24" s="66" t="str">
        <f>G17</f>
        <v>CT FELANITX</v>
      </c>
      <c r="O24" s="125" t="s">
        <v>8</v>
      </c>
      <c r="P24" s="54" t="str">
        <f>G13</f>
        <v>PRINCIPES DE ESPAÑA</v>
      </c>
      <c r="Q24" s="36">
        <v>5</v>
      </c>
      <c r="R24" s="36">
        <v>0</v>
      </c>
      <c r="S24" s="219" t="s">
        <v>94</v>
      </c>
      <c r="T24" s="220"/>
    </row>
    <row r="25" spans="1:20" s="3" customFormat="1" ht="12.95" customHeight="1">
      <c r="A25" s="194" t="str">
        <f>G16</f>
        <v>PONT D'INCA NOU</v>
      </c>
      <c r="B25" s="199" t="s">
        <v>8</v>
      </c>
      <c r="C25" s="195" t="str">
        <f>G17</f>
        <v>CT FELANITX</v>
      </c>
      <c r="D25" s="173">
        <v>5</v>
      </c>
      <c r="E25" s="173">
        <v>0</v>
      </c>
      <c r="N25" s="66" t="str">
        <f>G18</f>
        <v>CT LA SALLE</v>
      </c>
      <c r="O25" s="125" t="s">
        <v>8</v>
      </c>
      <c r="P25" s="54" t="str">
        <f>G19</f>
        <v>CT BINISSALEM</v>
      </c>
      <c r="Q25" s="36">
        <v>5</v>
      </c>
      <c r="R25" s="36">
        <v>0</v>
      </c>
      <c r="S25" s="216">
        <v>43386</v>
      </c>
      <c r="T25" s="217"/>
    </row>
    <row r="26" spans="1:20" s="3" customFormat="1" ht="12.95" customHeight="1">
      <c r="A26" s="123" t="str">
        <f>G20</f>
        <v>DESCANSA</v>
      </c>
      <c r="B26" s="125" t="s">
        <v>8</v>
      </c>
      <c r="C26" s="54" t="str">
        <f>G13</f>
        <v>PRINCIPES DE ESPAÑA</v>
      </c>
      <c r="D26"/>
      <c r="E26"/>
      <c r="N26" s="54" t="str">
        <f>G15</f>
        <v>OPEN MARRATXI</v>
      </c>
      <c r="O26" s="125" t="s">
        <v>8</v>
      </c>
      <c r="P26" s="126" t="str">
        <f>G20</f>
        <v>DESCANSA</v>
      </c>
      <c r="Q26"/>
      <c r="R26"/>
    </row>
    <row r="27" spans="1:20" s="3" customFormat="1" ht="12.95" customHeight="1"/>
    <row r="28" spans="1:20" s="3" customFormat="1" ht="12.95" customHeight="1">
      <c r="A28" s="41" t="s">
        <v>46</v>
      </c>
      <c r="B28" s="27"/>
      <c r="C28" s="28"/>
      <c r="D28" s="29"/>
      <c r="E28"/>
      <c r="F28"/>
    </row>
    <row r="29" spans="1:20" s="3" customFormat="1" ht="12.95" customHeight="1">
      <c r="A29" s="66" t="str">
        <f>G18</f>
        <v>CT LA SALLE</v>
      </c>
      <c r="B29" s="125" t="s">
        <v>8</v>
      </c>
      <c r="C29" s="54" t="str">
        <f>G16</f>
        <v>PONT D'INCA NOU</v>
      </c>
      <c r="D29" s="136">
        <v>3</v>
      </c>
      <c r="E29" s="136">
        <v>2</v>
      </c>
      <c r="F29" s="216">
        <v>43421</v>
      </c>
      <c r="G29" s="217"/>
      <c r="M29" s="4"/>
      <c r="N29" s="26" t="s">
        <v>50</v>
      </c>
      <c r="O29" s="27"/>
      <c r="P29" s="28"/>
      <c r="Q29" s="29"/>
      <c r="R29"/>
    </row>
    <row r="30" spans="1:20" s="3" customFormat="1" ht="12.95" customHeight="1">
      <c r="A30" s="66" t="str">
        <f>G19</f>
        <v>CT BINISSALEM</v>
      </c>
      <c r="B30" s="125" t="s">
        <v>8</v>
      </c>
      <c r="C30" s="54" t="str">
        <f>G15</f>
        <v>OPEN MARRATXI</v>
      </c>
      <c r="D30" s="136">
        <v>0</v>
      </c>
      <c r="E30" s="136">
        <v>5</v>
      </c>
      <c r="F30" s="216">
        <v>43260</v>
      </c>
      <c r="G30" s="217"/>
      <c r="M30" s="4"/>
      <c r="N30" s="66" t="str">
        <f>G13</f>
        <v>PRINCIPES DE ESPAÑA</v>
      </c>
      <c r="O30" s="125" t="s">
        <v>8</v>
      </c>
      <c r="P30" s="54" t="str">
        <f>G18</f>
        <v>CT LA SALLE</v>
      </c>
      <c r="Q30" s="36">
        <v>5</v>
      </c>
      <c r="R30" s="36">
        <v>0</v>
      </c>
      <c r="S30" s="219" t="s">
        <v>94</v>
      </c>
      <c r="T30" s="220"/>
    </row>
    <row r="31" spans="1:20" s="3" customFormat="1" ht="12.95" customHeight="1">
      <c r="A31" s="66" t="str">
        <f>G13</f>
        <v>PRINCIPES DE ESPAÑA</v>
      </c>
      <c r="B31" s="125" t="s">
        <v>8</v>
      </c>
      <c r="C31" s="54" t="str">
        <f>G14</f>
        <v>SPORT INCA</v>
      </c>
      <c r="D31" s="136">
        <v>2</v>
      </c>
      <c r="E31" s="136">
        <v>3</v>
      </c>
      <c r="F31"/>
      <c r="M31" s="4"/>
      <c r="N31" s="66" t="str">
        <f>G14</f>
        <v>SPORT INCA</v>
      </c>
      <c r="O31" s="125" t="s">
        <v>8</v>
      </c>
      <c r="P31" s="54" t="str">
        <f>G17</f>
        <v>CT FELANITX</v>
      </c>
      <c r="Q31" s="36">
        <v>2</v>
      </c>
      <c r="R31" s="36">
        <v>3</v>
      </c>
      <c r="S31" s="212"/>
      <c r="T31" s="213"/>
    </row>
    <row r="32" spans="1:20" s="3" customFormat="1" ht="12.95" customHeight="1">
      <c r="A32" s="54" t="str">
        <f>G17</f>
        <v>CT FELANITX</v>
      </c>
      <c r="B32" s="125" t="s">
        <v>8</v>
      </c>
      <c r="C32" s="126" t="str">
        <f>G20</f>
        <v>DESCANSA</v>
      </c>
      <c r="D32"/>
      <c r="E32"/>
      <c r="F32"/>
      <c r="N32" s="66" t="str">
        <f>G15</f>
        <v>OPEN MARRATXI</v>
      </c>
      <c r="O32" s="125" t="s">
        <v>8</v>
      </c>
      <c r="P32" s="54" t="str">
        <f>G16</f>
        <v>PONT D'INCA NOU</v>
      </c>
      <c r="Q32" s="36">
        <v>3</v>
      </c>
      <c r="R32" s="36">
        <v>2</v>
      </c>
    </row>
    <row r="33" spans="1:18" s="3" customFormat="1" ht="12.95" customHeight="1">
      <c r="N33" s="123" t="str">
        <f>G20</f>
        <v>DESCANSA</v>
      </c>
      <c r="O33" s="125" t="s">
        <v>8</v>
      </c>
      <c r="P33" s="54" t="str">
        <f>G19</f>
        <v>CT BINISSALEM</v>
      </c>
      <c r="Q33" s="33"/>
      <c r="R33" s="33"/>
    </row>
    <row r="34" spans="1:18" s="3" customFormat="1" ht="12.95" customHeight="1">
      <c r="A34" s="41" t="s">
        <v>47</v>
      </c>
      <c r="B34" s="27"/>
      <c r="C34" s="28"/>
      <c r="D34" s="29"/>
      <c r="E34"/>
    </row>
    <row r="35" spans="1:18" s="3" customFormat="1" ht="12.95" customHeight="1">
      <c r="A35" s="66" t="str">
        <f>G15</f>
        <v>OPEN MARRATXI</v>
      </c>
      <c r="B35" s="31" t="s">
        <v>8</v>
      </c>
      <c r="C35" s="32" t="str">
        <f>G13</f>
        <v>PRINCIPES DE ESPAÑA</v>
      </c>
      <c r="D35" s="36">
        <v>4</v>
      </c>
      <c r="E35" s="36">
        <v>1</v>
      </c>
      <c r="N35" s="26" t="s">
        <v>59</v>
      </c>
      <c r="O35" s="27"/>
      <c r="P35" s="28"/>
      <c r="Q35" s="29"/>
      <c r="R35"/>
    </row>
    <row r="36" spans="1:18" s="3" customFormat="1" ht="12.95" customHeight="1">
      <c r="A36" s="30" t="str">
        <f>G16</f>
        <v>PONT D'INCA NOU</v>
      </c>
      <c r="B36" s="31" t="s">
        <v>8</v>
      </c>
      <c r="C36" s="32" t="str">
        <f>G19</f>
        <v>CT BINISSALEM</v>
      </c>
      <c r="D36" s="36">
        <v>5</v>
      </c>
      <c r="E36" s="36">
        <v>0</v>
      </c>
      <c r="N36" s="66" t="str">
        <f>G17</f>
        <v>CT FELANITX</v>
      </c>
      <c r="O36" s="125" t="s">
        <v>8</v>
      </c>
      <c r="P36" s="54" t="str">
        <f>G15</f>
        <v>OPEN MARRATXI</v>
      </c>
      <c r="Q36" s="36">
        <v>3</v>
      </c>
      <c r="R36" s="36">
        <v>2</v>
      </c>
    </row>
    <row r="37" spans="1:18" s="3" customFormat="1" ht="12.95" customHeight="1">
      <c r="A37" s="30" t="str">
        <f>G17</f>
        <v>CT FELANITX</v>
      </c>
      <c r="B37" s="31" t="s">
        <v>8</v>
      </c>
      <c r="C37" s="32" t="str">
        <f>G18</f>
        <v>CT LA SALLE</v>
      </c>
      <c r="D37" s="36">
        <v>2</v>
      </c>
      <c r="E37" s="36">
        <v>3</v>
      </c>
      <c r="F37" s="216">
        <v>43393</v>
      </c>
      <c r="G37" s="218"/>
      <c r="N37" s="66" t="str">
        <f>G18</f>
        <v>CT LA SALLE</v>
      </c>
      <c r="O37" s="125" t="s">
        <v>8</v>
      </c>
      <c r="P37" s="54" t="str">
        <f>G14</f>
        <v>SPORT INCA</v>
      </c>
      <c r="Q37" s="36">
        <v>3</v>
      </c>
      <c r="R37" s="36">
        <v>2</v>
      </c>
    </row>
    <row r="38" spans="1:18" s="3" customFormat="1" ht="12.95" customHeight="1">
      <c r="A38" s="39" t="str">
        <f>G20</f>
        <v>DESCANSA</v>
      </c>
      <c r="B38" s="31" t="s">
        <v>8</v>
      </c>
      <c r="C38" s="32" t="str">
        <f>G14</f>
        <v>SPORT INCA</v>
      </c>
      <c r="D38"/>
      <c r="E38"/>
      <c r="N38" s="66" t="str">
        <f>G19</f>
        <v>CT BINISSALEM</v>
      </c>
      <c r="O38" s="125" t="s">
        <v>8</v>
      </c>
      <c r="P38" s="54" t="str">
        <f>G13</f>
        <v>PRINCIPES DE ESPAÑA</v>
      </c>
      <c r="Q38" s="36">
        <v>2</v>
      </c>
      <c r="R38" s="36">
        <v>3</v>
      </c>
    </row>
    <row r="39" spans="1:18" s="3" customFormat="1" ht="12.95" customHeight="1">
      <c r="N39" s="54" t="str">
        <f>G16</f>
        <v>PONT D'INCA NOU</v>
      </c>
      <c r="O39" s="125" t="s">
        <v>8</v>
      </c>
      <c r="P39" s="126" t="str">
        <f>G20</f>
        <v>DESCANSA</v>
      </c>
      <c r="Q39" s="33"/>
      <c r="R39" s="33"/>
    </row>
    <row r="40" spans="1:18" s="3" customFormat="1" ht="12.95" customHeight="1">
      <c r="A40" s="41" t="s">
        <v>48</v>
      </c>
      <c r="B40" s="27"/>
      <c r="C40" s="28"/>
      <c r="D40" s="29"/>
      <c r="E40"/>
    </row>
    <row r="41" spans="1:18" s="3" customFormat="1" ht="12.95" customHeight="1">
      <c r="A41" s="66" t="str">
        <f>G19</f>
        <v>CT BINISSALEM</v>
      </c>
      <c r="B41" s="125" t="s">
        <v>8</v>
      </c>
      <c r="C41" s="54" t="str">
        <f>G17</f>
        <v>CT FELANITX</v>
      </c>
      <c r="D41" s="36">
        <v>0</v>
      </c>
      <c r="E41" s="36">
        <v>5</v>
      </c>
      <c r="F41" s="216">
        <v>43239</v>
      </c>
      <c r="G41" s="217"/>
    </row>
    <row r="42" spans="1:18" s="3" customFormat="1" ht="12.95" customHeight="1">
      <c r="A42" s="66" t="str">
        <f>G13</f>
        <v>PRINCIPES DE ESPAÑA</v>
      </c>
      <c r="B42" s="125" t="s">
        <v>8</v>
      </c>
      <c r="C42" s="54" t="str">
        <f>G16</f>
        <v>PONT D'INCA NOU</v>
      </c>
      <c r="D42" s="36">
        <v>0</v>
      </c>
      <c r="E42" s="36">
        <v>5</v>
      </c>
      <c r="F42" s="188" t="s">
        <v>94</v>
      </c>
      <c r="G42" s="187">
        <v>43415</v>
      </c>
      <c r="H42" s="187"/>
    </row>
    <row r="43" spans="1:18" s="3" customFormat="1" ht="12.95" customHeight="1">
      <c r="A43" s="66" t="str">
        <f>G14</f>
        <v>SPORT INCA</v>
      </c>
      <c r="B43" s="125" t="s">
        <v>8</v>
      </c>
      <c r="C43" s="54" t="str">
        <f>G15</f>
        <v>OPEN MARRATXI</v>
      </c>
      <c r="D43" s="36">
        <v>3</v>
      </c>
      <c r="E43" s="36">
        <v>2</v>
      </c>
    </row>
    <row r="44" spans="1:18" s="3" customFormat="1" ht="12.95" customHeight="1">
      <c r="A44" s="54" t="str">
        <f>G18</f>
        <v>CT LA SALLE</v>
      </c>
      <c r="B44" s="125" t="s">
        <v>8</v>
      </c>
      <c r="C44" s="126" t="str">
        <f>G20</f>
        <v>DESCANSA</v>
      </c>
      <c r="D44"/>
      <c r="E44"/>
    </row>
    <row r="45" spans="1:18" s="3" customFormat="1" ht="12.95" customHeight="1"/>
    <row r="46" spans="1:18" s="3" customFormat="1" ht="12.95" customHeight="1"/>
    <row r="47" spans="1:18" s="3" customFormat="1" ht="12.95" customHeight="1"/>
    <row r="48" spans="1:18" s="3" customFormat="1" ht="12.95" customHeight="1"/>
    <row r="49" spans="13:14" s="3" customFormat="1" ht="12.95" customHeight="1"/>
    <row r="50" spans="13:14" s="3" customFormat="1" ht="12.95" customHeight="1"/>
    <row r="51" spans="13:14" s="3" customFormat="1" ht="12.95" customHeight="1"/>
    <row r="52" spans="13:14" s="3" customFormat="1" ht="12.95" customHeight="1"/>
    <row r="53" spans="13:14" s="3" customFormat="1" ht="16.5" customHeight="1"/>
    <row r="54" spans="13:14" s="3" customFormat="1" ht="12.95" customHeight="1">
      <c r="M54" s="4"/>
      <c r="N54" s="4"/>
    </row>
    <row r="55" spans="13:14" s="3" customFormat="1" ht="12.95" customHeight="1"/>
    <row r="56" spans="13:14" s="3" customFormat="1" ht="12.95" customHeight="1"/>
    <row r="57" spans="13:14" s="3" customFormat="1" ht="12.95" customHeight="1"/>
    <row r="58" spans="13:14" s="3" customFormat="1" ht="12.95" customHeight="1"/>
    <row r="59" spans="13:14" s="3" customFormat="1" ht="12.95" customHeight="1"/>
    <row r="60" spans="13:14" s="3" customFormat="1" ht="12.95" customHeight="1"/>
    <row r="61" spans="13:14" s="3" customFormat="1" ht="12.95" customHeight="1"/>
    <row r="62" spans="13:14" s="3" customFormat="1" ht="12.95" customHeight="1"/>
    <row r="63" spans="13:14" s="3" customFormat="1" ht="12.95" customHeight="1"/>
    <row r="64" spans="13:14" s="3" customFormat="1" ht="12.95" customHeight="1"/>
    <row r="65" s="3" customFormat="1" ht="12.95" customHeight="1"/>
    <row r="66" s="3" customFormat="1" ht="12.95" customHeight="1"/>
    <row r="67" s="3" customFormat="1" ht="12.95" customHeight="1"/>
    <row r="68" s="3" customFormat="1" ht="12.95" customHeight="1"/>
    <row r="69" s="3" customFormat="1" ht="12.95" customHeight="1"/>
    <row r="70" s="3" customFormat="1" ht="12.95" customHeight="1"/>
    <row r="71" s="3" customFormat="1" ht="12.95" customHeight="1"/>
    <row r="72" s="3" customFormat="1" ht="12.95" customHeight="1"/>
    <row r="73" s="3" customFormat="1" ht="12.95" customHeight="1"/>
    <row r="74" s="3" customFormat="1" ht="12.95" customHeight="1"/>
    <row r="75" s="3" customFormat="1" ht="12.95" customHeight="1"/>
    <row r="76" s="3" customFormat="1" ht="12.95" customHeight="1"/>
    <row r="77" s="3" customFormat="1" ht="12.95" customHeight="1"/>
    <row r="78" s="3" customFormat="1" ht="12.95" customHeight="1"/>
    <row r="79" s="3" customFormat="1" ht="12.95" customHeight="1"/>
    <row r="80" s="3" customFormat="1" ht="12.95" customHeight="1"/>
    <row r="81" s="3" customFormat="1" ht="12.95" customHeight="1"/>
    <row r="82" s="3" customFormat="1" ht="12.95" customHeight="1"/>
    <row r="83" s="3" customFormat="1" ht="12.95" customHeight="1"/>
    <row r="84" s="3" customFormat="1" ht="12.95" customHeight="1"/>
    <row r="85" s="3" customFormat="1" ht="12.95" customHeight="1"/>
    <row r="86" s="3" customFormat="1" ht="12.95" customHeight="1"/>
    <row r="87" s="3" customFormat="1" ht="12.95" customHeight="1"/>
    <row r="88" s="3" customFormat="1" ht="12.95" customHeight="1"/>
    <row r="89" s="3" customFormat="1" ht="12.95" customHeight="1"/>
    <row r="90" s="3" customFormat="1" ht="12.95" customHeight="1"/>
    <row r="91" s="3" customFormat="1" ht="12.95" customHeight="1"/>
    <row r="92" s="3" customFormat="1" ht="12.95" customHeight="1"/>
    <row r="93" s="3" customFormat="1" ht="12.95" customHeight="1"/>
    <row r="94" s="3" customFormat="1" ht="12.95" customHeight="1"/>
    <row r="95" s="3" customFormat="1" ht="12.95" customHeight="1"/>
    <row r="96" s="3" customFormat="1" ht="12.95" customHeight="1"/>
    <row r="97" s="3" customFormat="1" ht="12.95" customHeight="1"/>
    <row r="98" s="3" customFormat="1" ht="12.95" customHeight="1"/>
    <row r="99" s="3" customFormat="1" ht="12.95" customHeight="1"/>
    <row r="100" s="3" customFormat="1" ht="12.95" customHeight="1"/>
    <row r="101" ht="12.95" customHeight="1"/>
  </sheetData>
  <mergeCells count="10">
    <mergeCell ref="S25:T25"/>
    <mergeCell ref="F41:G41"/>
    <mergeCell ref="F23:G23"/>
    <mergeCell ref="F30:G30"/>
    <mergeCell ref="F29:G29"/>
    <mergeCell ref="S23:T23"/>
    <mergeCell ref="F37:G37"/>
    <mergeCell ref="S24:T24"/>
    <mergeCell ref="S30:T30"/>
    <mergeCell ref="S31:T3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ignoredErrors>
    <ignoredError sqref="C31 P25 P32 P38 C43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workbookViewId="0">
      <selection activeCell="N18" sqref="N18"/>
    </sheetView>
  </sheetViews>
  <sheetFormatPr baseColWidth="10" defaultRowHeight="15"/>
  <cols>
    <col min="1" max="1" width="20" customWidth="1"/>
    <col min="2" max="2" width="4.42578125" customWidth="1"/>
    <col min="3" max="3" width="19.7109375" customWidth="1"/>
    <col min="4" max="4" width="5.85546875" customWidth="1"/>
    <col min="5" max="5" width="5.7109375" customWidth="1"/>
    <col min="6" max="6" width="5" customWidth="1"/>
    <col min="7" max="7" width="19.42578125" customWidth="1"/>
    <col min="8" max="8" width="7.5703125" customWidth="1"/>
    <col min="9" max="10" width="6" customWidth="1"/>
    <col min="11" max="11" width="6.42578125" customWidth="1"/>
    <col min="12" max="12" width="6.28515625" customWidth="1"/>
    <col min="13" max="13" width="5" customWidth="1"/>
    <col min="14" max="14" width="19.28515625" customWidth="1"/>
    <col min="15" max="15" width="4.28515625" customWidth="1"/>
    <col min="16" max="16" width="20.28515625" customWidth="1"/>
    <col min="17" max="17" width="6.7109375" customWidth="1"/>
    <col min="18" max="18" width="5.85546875" customWidth="1"/>
    <col min="19" max="19" width="6.28515625" customWidth="1"/>
    <col min="20" max="20" width="5.5703125" customWidth="1"/>
    <col min="255" max="255" width="3.7109375" customWidth="1"/>
    <col min="256" max="256" width="22.7109375" customWidth="1"/>
    <col min="257" max="257" width="3.85546875" customWidth="1"/>
    <col min="258" max="258" width="4" customWidth="1"/>
    <col min="259" max="259" width="3.5703125" customWidth="1"/>
    <col min="260" max="260" width="5" customWidth="1"/>
    <col min="261" max="261" width="4.42578125" customWidth="1"/>
    <col min="262" max="262" width="5.140625" customWidth="1"/>
    <col min="263" max="263" width="2.85546875" customWidth="1"/>
    <col min="264" max="264" width="23.7109375" customWidth="1"/>
    <col min="265" max="265" width="3" customWidth="1"/>
    <col min="266" max="266" width="22.7109375" customWidth="1"/>
    <col min="267" max="268" width="3.28515625" customWidth="1"/>
    <col min="269" max="269" width="2.85546875" customWidth="1"/>
    <col min="270" max="270" width="19.5703125" customWidth="1"/>
    <col min="271" max="271" width="2.7109375" customWidth="1"/>
    <col min="272" max="272" width="23" customWidth="1"/>
    <col min="273" max="273" width="3.42578125" customWidth="1"/>
    <col min="274" max="274" width="3.5703125" customWidth="1"/>
    <col min="511" max="511" width="3.7109375" customWidth="1"/>
    <col min="512" max="512" width="22.7109375" customWidth="1"/>
    <col min="513" max="513" width="3.85546875" customWidth="1"/>
    <col min="514" max="514" width="4" customWidth="1"/>
    <col min="515" max="515" width="3.5703125" customWidth="1"/>
    <col min="516" max="516" width="5" customWidth="1"/>
    <col min="517" max="517" width="4.42578125" customWidth="1"/>
    <col min="518" max="518" width="5.140625" customWidth="1"/>
    <col min="519" max="519" width="2.85546875" customWidth="1"/>
    <col min="520" max="520" width="23.7109375" customWidth="1"/>
    <col min="521" max="521" width="3" customWidth="1"/>
    <col min="522" max="522" width="22.7109375" customWidth="1"/>
    <col min="523" max="524" width="3.28515625" customWidth="1"/>
    <col min="525" max="525" width="2.85546875" customWidth="1"/>
    <col min="526" max="526" width="19.5703125" customWidth="1"/>
    <col min="527" max="527" width="2.7109375" customWidth="1"/>
    <col min="528" max="528" width="23" customWidth="1"/>
    <col min="529" max="529" width="3.42578125" customWidth="1"/>
    <col min="530" max="530" width="3.5703125" customWidth="1"/>
    <col min="767" max="767" width="3.7109375" customWidth="1"/>
    <col min="768" max="768" width="22.7109375" customWidth="1"/>
    <col min="769" max="769" width="3.85546875" customWidth="1"/>
    <col min="770" max="770" width="4" customWidth="1"/>
    <col min="771" max="771" width="3.5703125" customWidth="1"/>
    <col min="772" max="772" width="5" customWidth="1"/>
    <col min="773" max="773" width="4.42578125" customWidth="1"/>
    <col min="774" max="774" width="5.140625" customWidth="1"/>
    <col min="775" max="775" width="2.85546875" customWidth="1"/>
    <col min="776" max="776" width="23.7109375" customWidth="1"/>
    <col min="777" max="777" width="3" customWidth="1"/>
    <col min="778" max="778" width="22.7109375" customWidth="1"/>
    <col min="779" max="780" width="3.28515625" customWidth="1"/>
    <col min="781" max="781" width="2.85546875" customWidth="1"/>
    <col min="782" max="782" width="19.5703125" customWidth="1"/>
    <col min="783" max="783" width="2.7109375" customWidth="1"/>
    <col min="784" max="784" width="23" customWidth="1"/>
    <col min="785" max="785" width="3.42578125" customWidth="1"/>
    <col min="786" max="786" width="3.5703125" customWidth="1"/>
    <col min="1023" max="1023" width="3.7109375" customWidth="1"/>
    <col min="1024" max="1024" width="22.7109375" customWidth="1"/>
    <col min="1025" max="1025" width="3.85546875" customWidth="1"/>
    <col min="1026" max="1026" width="4" customWidth="1"/>
    <col min="1027" max="1027" width="3.5703125" customWidth="1"/>
    <col min="1028" max="1028" width="5" customWidth="1"/>
    <col min="1029" max="1029" width="4.42578125" customWidth="1"/>
    <col min="1030" max="1030" width="5.140625" customWidth="1"/>
    <col min="1031" max="1031" width="2.85546875" customWidth="1"/>
    <col min="1032" max="1032" width="23.7109375" customWidth="1"/>
    <col min="1033" max="1033" width="3" customWidth="1"/>
    <col min="1034" max="1034" width="22.7109375" customWidth="1"/>
    <col min="1035" max="1036" width="3.28515625" customWidth="1"/>
    <col min="1037" max="1037" width="2.85546875" customWidth="1"/>
    <col min="1038" max="1038" width="19.5703125" customWidth="1"/>
    <col min="1039" max="1039" width="2.7109375" customWidth="1"/>
    <col min="1040" max="1040" width="23" customWidth="1"/>
    <col min="1041" max="1041" width="3.42578125" customWidth="1"/>
    <col min="1042" max="1042" width="3.5703125" customWidth="1"/>
    <col min="1279" max="1279" width="3.7109375" customWidth="1"/>
    <col min="1280" max="1280" width="22.7109375" customWidth="1"/>
    <col min="1281" max="1281" width="3.85546875" customWidth="1"/>
    <col min="1282" max="1282" width="4" customWidth="1"/>
    <col min="1283" max="1283" width="3.5703125" customWidth="1"/>
    <col min="1284" max="1284" width="5" customWidth="1"/>
    <col min="1285" max="1285" width="4.42578125" customWidth="1"/>
    <col min="1286" max="1286" width="5.140625" customWidth="1"/>
    <col min="1287" max="1287" width="2.85546875" customWidth="1"/>
    <col min="1288" max="1288" width="23.7109375" customWidth="1"/>
    <col min="1289" max="1289" width="3" customWidth="1"/>
    <col min="1290" max="1290" width="22.7109375" customWidth="1"/>
    <col min="1291" max="1292" width="3.28515625" customWidth="1"/>
    <col min="1293" max="1293" width="2.85546875" customWidth="1"/>
    <col min="1294" max="1294" width="19.5703125" customWidth="1"/>
    <col min="1295" max="1295" width="2.7109375" customWidth="1"/>
    <col min="1296" max="1296" width="23" customWidth="1"/>
    <col min="1297" max="1297" width="3.42578125" customWidth="1"/>
    <col min="1298" max="1298" width="3.5703125" customWidth="1"/>
    <col min="1535" max="1535" width="3.7109375" customWidth="1"/>
    <col min="1536" max="1536" width="22.7109375" customWidth="1"/>
    <col min="1537" max="1537" width="3.85546875" customWidth="1"/>
    <col min="1538" max="1538" width="4" customWidth="1"/>
    <col min="1539" max="1539" width="3.5703125" customWidth="1"/>
    <col min="1540" max="1540" width="5" customWidth="1"/>
    <col min="1541" max="1541" width="4.42578125" customWidth="1"/>
    <col min="1542" max="1542" width="5.140625" customWidth="1"/>
    <col min="1543" max="1543" width="2.85546875" customWidth="1"/>
    <col min="1544" max="1544" width="23.7109375" customWidth="1"/>
    <col min="1545" max="1545" width="3" customWidth="1"/>
    <col min="1546" max="1546" width="22.7109375" customWidth="1"/>
    <col min="1547" max="1548" width="3.28515625" customWidth="1"/>
    <col min="1549" max="1549" width="2.85546875" customWidth="1"/>
    <col min="1550" max="1550" width="19.5703125" customWidth="1"/>
    <col min="1551" max="1551" width="2.7109375" customWidth="1"/>
    <col min="1552" max="1552" width="23" customWidth="1"/>
    <col min="1553" max="1553" width="3.42578125" customWidth="1"/>
    <col min="1554" max="1554" width="3.5703125" customWidth="1"/>
    <col min="1791" max="1791" width="3.7109375" customWidth="1"/>
    <col min="1792" max="1792" width="22.7109375" customWidth="1"/>
    <col min="1793" max="1793" width="3.85546875" customWidth="1"/>
    <col min="1794" max="1794" width="4" customWidth="1"/>
    <col min="1795" max="1795" width="3.5703125" customWidth="1"/>
    <col min="1796" max="1796" width="5" customWidth="1"/>
    <col min="1797" max="1797" width="4.42578125" customWidth="1"/>
    <col min="1798" max="1798" width="5.140625" customWidth="1"/>
    <col min="1799" max="1799" width="2.85546875" customWidth="1"/>
    <col min="1800" max="1800" width="23.7109375" customWidth="1"/>
    <col min="1801" max="1801" width="3" customWidth="1"/>
    <col min="1802" max="1802" width="22.7109375" customWidth="1"/>
    <col min="1803" max="1804" width="3.28515625" customWidth="1"/>
    <col min="1805" max="1805" width="2.85546875" customWidth="1"/>
    <col min="1806" max="1806" width="19.5703125" customWidth="1"/>
    <col min="1807" max="1807" width="2.7109375" customWidth="1"/>
    <col min="1808" max="1808" width="23" customWidth="1"/>
    <col min="1809" max="1809" width="3.42578125" customWidth="1"/>
    <col min="1810" max="1810" width="3.5703125" customWidth="1"/>
    <col min="2047" max="2047" width="3.7109375" customWidth="1"/>
    <col min="2048" max="2048" width="22.7109375" customWidth="1"/>
    <col min="2049" max="2049" width="3.85546875" customWidth="1"/>
    <col min="2050" max="2050" width="4" customWidth="1"/>
    <col min="2051" max="2051" width="3.5703125" customWidth="1"/>
    <col min="2052" max="2052" width="5" customWidth="1"/>
    <col min="2053" max="2053" width="4.42578125" customWidth="1"/>
    <col min="2054" max="2054" width="5.140625" customWidth="1"/>
    <col min="2055" max="2055" width="2.85546875" customWidth="1"/>
    <col min="2056" max="2056" width="23.7109375" customWidth="1"/>
    <col min="2057" max="2057" width="3" customWidth="1"/>
    <col min="2058" max="2058" width="22.7109375" customWidth="1"/>
    <col min="2059" max="2060" width="3.28515625" customWidth="1"/>
    <col min="2061" max="2061" width="2.85546875" customWidth="1"/>
    <col min="2062" max="2062" width="19.5703125" customWidth="1"/>
    <col min="2063" max="2063" width="2.7109375" customWidth="1"/>
    <col min="2064" max="2064" width="23" customWidth="1"/>
    <col min="2065" max="2065" width="3.42578125" customWidth="1"/>
    <col min="2066" max="2066" width="3.5703125" customWidth="1"/>
    <col min="2303" max="2303" width="3.7109375" customWidth="1"/>
    <col min="2304" max="2304" width="22.7109375" customWidth="1"/>
    <col min="2305" max="2305" width="3.85546875" customWidth="1"/>
    <col min="2306" max="2306" width="4" customWidth="1"/>
    <col min="2307" max="2307" width="3.5703125" customWidth="1"/>
    <col min="2308" max="2308" width="5" customWidth="1"/>
    <col min="2309" max="2309" width="4.42578125" customWidth="1"/>
    <col min="2310" max="2310" width="5.140625" customWidth="1"/>
    <col min="2311" max="2311" width="2.85546875" customWidth="1"/>
    <col min="2312" max="2312" width="23.7109375" customWidth="1"/>
    <col min="2313" max="2313" width="3" customWidth="1"/>
    <col min="2314" max="2314" width="22.7109375" customWidth="1"/>
    <col min="2315" max="2316" width="3.28515625" customWidth="1"/>
    <col min="2317" max="2317" width="2.85546875" customWidth="1"/>
    <col min="2318" max="2318" width="19.5703125" customWidth="1"/>
    <col min="2319" max="2319" width="2.7109375" customWidth="1"/>
    <col min="2320" max="2320" width="23" customWidth="1"/>
    <col min="2321" max="2321" width="3.42578125" customWidth="1"/>
    <col min="2322" max="2322" width="3.5703125" customWidth="1"/>
    <col min="2559" max="2559" width="3.7109375" customWidth="1"/>
    <col min="2560" max="2560" width="22.7109375" customWidth="1"/>
    <col min="2561" max="2561" width="3.85546875" customWidth="1"/>
    <col min="2562" max="2562" width="4" customWidth="1"/>
    <col min="2563" max="2563" width="3.5703125" customWidth="1"/>
    <col min="2564" max="2564" width="5" customWidth="1"/>
    <col min="2565" max="2565" width="4.42578125" customWidth="1"/>
    <col min="2566" max="2566" width="5.140625" customWidth="1"/>
    <col min="2567" max="2567" width="2.85546875" customWidth="1"/>
    <col min="2568" max="2568" width="23.7109375" customWidth="1"/>
    <col min="2569" max="2569" width="3" customWidth="1"/>
    <col min="2570" max="2570" width="22.7109375" customWidth="1"/>
    <col min="2571" max="2572" width="3.28515625" customWidth="1"/>
    <col min="2573" max="2573" width="2.85546875" customWidth="1"/>
    <col min="2574" max="2574" width="19.5703125" customWidth="1"/>
    <col min="2575" max="2575" width="2.7109375" customWidth="1"/>
    <col min="2576" max="2576" width="23" customWidth="1"/>
    <col min="2577" max="2577" width="3.42578125" customWidth="1"/>
    <col min="2578" max="2578" width="3.5703125" customWidth="1"/>
    <col min="2815" max="2815" width="3.7109375" customWidth="1"/>
    <col min="2816" max="2816" width="22.7109375" customWidth="1"/>
    <col min="2817" max="2817" width="3.85546875" customWidth="1"/>
    <col min="2818" max="2818" width="4" customWidth="1"/>
    <col min="2819" max="2819" width="3.5703125" customWidth="1"/>
    <col min="2820" max="2820" width="5" customWidth="1"/>
    <col min="2821" max="2821" width="4.42578125" customWidth="1"/>
    <col min="2822" max="2822" width="5.140625" customWidth="1"/>
    <col min="2823" max="2823" width="2.85546875" customWidth="1"/>
    <col min="2824" max="2824" width="23.7109375" customWidth="1"/>
    <col min="2825" max="2825" width="3" customWidth="1"/>
    <col min="2826" max="2826" width="22.7109375" customWidth="1"/>
    <col min="2827" max="2828" width="3.28515625" customWidth="1"/>
    <col min="2829" max="2829" width="2.85546875" customWidth="1"/>
    <col min="2830" max="2830" width="19.5703125" customWidth="1"/>
    <col min="2831" max="2831" width="2.7109375" customWidth="1"/>
    <col min="2832" max="2832" width="23" customWidth="1"/>
    <col min="2833" max="2833" width="3.42578125" customWidth="1"/>
    <col min="2834" max="2834" width="3.5703125" customWidth="1"/>
    <col min="3071" max="3071" width="3.7109375" customWidth="1"/>
    <col min="3072" max="3072" width="22.7109375" customWidth="1"/>
    <col min="3073" max="3073" width="3.85546875" customWidth="1"/>
    <col min="3074" max="3074" width="4" customWidth="1"/>
    <col min="3075" max="3075" width="3.5703125" customWidth="1"/>
    <col min="3076" max="3076" width="5" customWidth="1"/>
    <col min="3077" max="3077" width="4.42578125" customWidth="1"/>
    <col min="3078" max="3078" width="5.140625" customWidth="1"/>
    <col min="3079" max="3079" width="2.85546875" customWidth="1"/>
    <col min="3080" max="3080" width="23.7109375" customWidth="1"/>
    <col min="3081" max="3081" width="3" customWidth="1"/>
    <col min="3082" max="3082" width="22.7109375" customWidth="1"/>
    <col min="3083" max="3084" width="3.28515625" customWidth="1"/>
    <col min="3085" max="3085" width="2.85546875" customWidth="1"/>
    <col min="3086" max="3086" width="19.5703125" customWidth="1"/>
    <col min="3087" max="3087" width="2.7109375" customWidth="1"/>
    <col min="3088" max="3088" width="23" customWidth="1"/>
    <col min="3089" max="3089" width="3.42578125" customWidth="1"/>
    <col min="3090" max="3090" width="3.5703125" customWidth="1"/>
    <col min="3327" max="3327" width="3.7109375" customWidth="1"/>
    <col min="3328" max="3328" width="22.7109375" customWidth="1"/>
    <col min="3329" max="3329" width="3.85546875" customWidth="1"/>
    <col min="3330" max="3330" width="4" customWidth="1"/>
    <col min="3331" max="3331" width="3.5703125" customWidth="1"/>
    <col min="3332" max="3332" width="5" customWidth="1"/>
    <col min="3333" max="3333" width="4.42578125" customWidth="1"/>
    <col min="3334" max="3334" width="5.140625" customWidth="1"/>
    <col min="3335" max="3335" width="2.85546875" customWidth="1"/>
    <col min="3336" max="3336" width="23.7109375" customWidth="1"/>
    <col min="3337" max="3337" width="3" customWidth="1"/>
    <col min="3338" max="3338" width="22.7109375" customWidth="1"/>
    <col min="3339" max="3340" width="3.28515625" customWidth="1"/>
    <col min="3341" max="3341" width="2.85546875" customWidth="1"/>
    <col min="3342" max="3342" width="19.5703125" customWidth="1"/>
    <col min="3343" max="3343" width="2.7109375" customWidth="1"/>
    <col min="3344" max="3344" width="23" customWidth="1"/>
    <col min="3345" max="3345" width="3.42578125" customWidth="1"/>
    <col min="3346" max="3346" width="3.5703125" customWidth="1"/>
    <col min="3583" max="3583" width="3.7109375" customWidth="1"/>
    <col min="3584" max="3584" width="22.7109375" customWidth="1"/>
    <col min="3585" max="3585" width="3.85546875" customWidth="1"/>
    <col min="3586" max="3586" width="4" customWidth="1"/>
    <col min="3587" max="3587" width="3.5703125" customWidth="1"/>
    <col min="3588" max="3588" width="5" customWidth="1"/>
    <col min="3589" max="3589" width="4.42578125" customWidth="1"/>
    <col min="3590" max="3590" width="5.140625" customWidth="1"/>
    <col min="3591" max="3591" width="2.85546875" customWidth="1"/>
    <col min="3592" max="3592" width="23.7109375" customWidth="1"/>
    <col min="3593" max="3593" width="3" customWidth="1"/>
    <col min="3594" max="3594" width="22.7109375" customWidth="1"/>
    <col min="3595" max="3596" width="3.28515625" customWidth="1"/>
    <col min="3597" max="3597" width="2.85546875" customWidth="1"/>
    <col min="3598" max="3598" width="19.5703125" customWidth="1"/>
    <col min="3599" max="3599" width="2.7109375" customWidth="1"/>
    <col min="3600" max="3600" width="23" customWidth="1"/>
    <col min="3601" max="3601" width="3.42578125" customWidth="1"/>
    <col min="3602" max="3602" width="3.5703125" customWidth="1"/>
    <col min="3839" max="3839" width="3.7109375" customWidth="1"/>
    <col min="3840" max="3840" width="22.7109375" customWidth="1"/>
    <col min="3841" max="3841" width="3.85546875" customWidth="1"/>
    <col min="3842" max="3842" width="4" customWidth="1"/>
    <col min="3843" max="3843" width="3.5703125" customWidth="1"/>
    <col min="3844" max="3844" width="5" customWidth="1"/>
    <col min="3845" max="3845" width="4.42578125" customWidth="1"/>
    <col min="3846" max="3846" width="5.140625" customWidth="1"/>
    <col min="3847" max="3847" width="2.85546875" customWidth="1"/>
    <col min="3848" max="3848" width="23.7109375" customWidth="1"/>
    <col min="3849" max="3849" width="3" customWidth="1"/>
    <col min="3850" max="3850" width="22.7109375" customWidth="1"/>
    <col min="3851" max="3852" width="3.28515625" customWidth="1"/>
    <col min="3853" max="3853" width="2.85546875" customWidth="1"/>
    <col min="3854" max="3854" width="19.5703125" customWidth="1"/>
    <col min="3855" max="3855" width="2.7109375" customWidth="1"/>
    <col min="3856" max="3856" width="23" customWidth="1"/>
    <col min="3857" max="3857" width="3.42578125" customWidth="1"/>
    <col min="3858" max="3858" width="3.5703125" customWidth="1"/>
    <col min="4095" max="4095" width="3.7109375" customWidth="1"/>
    <col min="4096" max="4096" width="22.7109375" customWidth="1"/>
    <col min="4097" max="4097" width="3.85546875" customWidth="1"/>
    <col min="4098" max="4098" width="4" customWidth="1"/>
    <col min="4099" max="4099" width="3.5703125" customWidth="1"/>
    <col min="4100" max="4100" width="5" customWidth="1"/>
    <col min="4101" max="4101" width="4.42578125" customWidth="1"/>
    <col min="4102" max="4102" width="5.140625" customWidth="1"/>
    <col min="4103" max="4103" width="2.85546875" customWidth="1"/>
    <col min="4104" max="4104" width="23.7109375" customWidth="1"/>
    <col min="4105" max="4105" width="3" customWidth="1"/>
    <col min="4106" max="4106" width="22.7109375" customWidth="1"/>
    <col min="4107" max="4108" width="3.28515625" customWidth="1"/>
    <col min="4109" max="4109" width="2.85546875" customWidth="1"/>
    <col min="4110" max="4110" width="19.5703125" customWidth="1"/>
    <col min="4111" max="4111" width="2.7109375" customWidth="1"/>
    <col min="4112" max="4112" width="23" customWidth="1"/>
    <col min="4113" max="4113" width="3.42578125" customWidth="1"/>
    <col min="4114" max="4114" width="3.5703125" customWidth="1"/>
    <col min="4351" max="4351" width="3.7109375" customWidth="1"/>
    <col min="4352" max="4352" width="22.7109375" customWidth="1"/>
    <col min="4353" max="4353" width="3.85546875" customWidth="1"/>
    <col min="4354" max="4354" width="4" customWidth="1"/>
    <col min="4355" max="4355" width="3.5703125" customWidth="1"/>
    <col min="4356" max="4356" width="5" customWidth="1"/>
    <col min="4357" max="4357" width="4.42578125" customWidth="1"/>
    <col min="4358" max="4358" width="5.140625" customWidth="1"/>
    <col min="4359" max="4359" width="2.85546875" customWidth="1"/>
    <col min="4360" max="4360" width="23.7109375" customWidth="1"/>
    <col min="4361" max="4361" width="3" customWidth="1"/>
    <col min="4362" max="4362" width="22.7109375" customWidth="1"/>
    <col min="4363" max="4364" width="3.28515625" customWidth="1"/>
    <col min="4365" max="4365" width="2.85546875" customWidth="1"/>
    <col min="4366" max="4366" width="19.5703125" customWidth="1"/>
    <col min="4367" max="4367" width="2.7109375" customWidth="1"/>
    <col min="4368" max="4368" width="23" customWidth="1"/>
    <col min="4369" max="4369" width="3.42578125" customWidth="1"/>
    <col min="4370" max="4370" width="3.5703125" customWidth="1"/>
    <col min="4607" max="4607" width="3.7109375" customWidth="1"/>
    <col min="4608" max="4608" width="22.7109375" customWidth="1"/>
    <col min="4609" max="4609" width="3.85546875" customWidth="1"/>
    <col min="4610" max="4610" width="4" customWidth="1"/>
    <col min="4611" max="4611" width="3.5703125" customWidth="1"/>
    <col min="4612" max="4612" width="5" customWidth="1"/>
    <col min="4613" max="4613" width="4.42578125" customWidth="1"/>
    <col min="4614" max="4614" width="5.140625" customWidth="1"/>
    <col min="4615" max="4615" width="2.85546875" customWidth="1"/>
    <col min="4616" max="4616" width="23.7109375" customWidth="1"/>
    <col min="4617" max="4617" width="3" customWidth="1"/>
    <col min="4618" max="4618" width="22.7109375" customWidth="1"/>
    <col min="4619" max="4620" width="3.28515625" customWidth="1"/>
    <col min="4621" max="4621" width="2.85546875" customWidth="1"/>
    <col min="4622" max="4622" width="19.5703125" customWidth="1"/>
    <col min="4623" max="4623" width="2.7109375" customWidth="1"/>
    <col min="4624" max="4624" width="23" customWidth="1"/>
    <col min="4625" max="4625" width="3.42578125" customWidth="1"/>
    <col min="4626" max="4626" width="3.5703125" customWidth="1"/>
    <col min="4863" max="4863" width="3.7109375" customWidth="1"/>
    <col min="4864" max="4864" width="22.7109375" customWidth="1"/>
    <col min="4865" max="4865" width="3.85546875" customWidth="1"/>
    <col min="4866" max="4866" width="4" customWidth="1"/>
    <col min="4867" max="4867" width="3.5703125" customWidth="1"/>
    <col min="4868" max="4868" width="5" customWidth="1"/>
    <col min="4869" max="4869" width="4.42578125" customWidth="1"/>
    <col min="4870" max="4870" width="5.140625" customWidth="1"/>
    <col min="4871" max="4871" width="2.85546875" customWidth="1"/>
    <col min="4872" max="4872" width="23.7109375" customWidth="1"/>
    <col min="4873" max="4873" width="3" customWidth="1"/>
    <col min="4874" max="4874" width="22.7109375" customWidth="1"/>
    <col min="4875" max="4876" width="3.28515625" customWidth="1"/>
    <col min="4877" max="4877" width="2.85546875" customWidth="1"/>
    <col min="4878" max="4878" width="19.5703125" customWidth="1"/>
    <col min="4879" max="4879" width="2.7109375" customWidth="1"/>
    <col min="4880" max="4880" width="23" customWidth="1"/>
    <col min="4881" max="4881" width="3.42578125" customWidth="1"/>
    <col min="4882" max="4882" width="3.5703125" customWidth="1"/>
    <col min="5119" max="5119" width="3.7109375" customWidth="1"/>
    <col min="5120" max="5120" width="22.7109375" customWidth="1"/>
    <col min="5121" max="5121" width="3.85546875" customWidth="1"/>
    <col min="5122" max="5122" width="4" customWidth="1"/>
    <col min="5123" max="5123" width="3.5703125" customWidth="1"/>
    <col min="5124" max="5124" width="5" customWidth="1"/>
    <col min="5125" max="5125" width="4.42578125" customWidth="1"/>
    <col min="5126" max="5126" width="5.140625" customWidth="1"/>
    <col min="5127" max="5127" width="2.85546875" customWidth="1"/>
    <col min="5128" max="5128" width="23.7109375" customWidth="1"/>
    <col min="5129" max="5129" width="3" customWidth="1"/>
    <col min="5130" max="5130" width="22.7109375" customWidth="1"/>
    <col min="5131" max="5132" width="3.28515625" customWidth="1"/>
    <col min="5133" max="5133" width="2.85546875" customWidth="1"/>
    <col min="5134" max="5134" width="19.5703125" customWidth="1"/>
    <col min="5135" max="5135" width="2.7109375" customWidth="1"/>
    <col min="5136" max="5136" width="23" customWidth="1"/>
    <col min="5137" max="5137" width="3.42578125" customWidth="1"/>
    <col min="5138" max="5138" width="3.5703125" customWidth="1"/>
    <col min="5375" max="5375" width="3.7109375" customWidth="1"/>
    <col min="5376" max="5376" width="22.7109375" customWidth="1"/>
    <col min="5377" max="5377" width="3.85546875" customWidth="1"/>
    <col min="5378" max="5378" width="4" customWidth="1"/>
    <col min="5379" max="5379" width="3.5703125" customWidth="1"/>
    <col min="5380" max="5380" width="5" customWidth="1"/>
    <col min="5381" max="5381" width="4.42578125" customWidth="1"/>
    <col min="5382" max="5382" width="5.140625" customWidth="1"/>
    <col min="5383" max="5383" width="2.85546875" customWidth="1"/>
    <col min="5384" max="5384" width="23.7109375" customWidth="1"/>
    <col min="5385" max="5385" width="3" customWidth="1"/>
    <col min="5386" max="5386" width="22.7109375" customWidth="1"/>
    <col min="5387" max="5388" width="3.28515625" customWidth="1"/>
    <col min="5389" max="5389" width="2.85546875" customWidth="1"/>
    <col min="5390" max="5390" width="19.5703125" customWidth="1"/>
    <col min="5391" max="5391" width="2.7109375" customWidth="1"/>
    <col min="5392" max="5392" width="23" customWidth="1"/>
    <col min="5393" max="5393" width="3.42578125" customWidth="1"/>
    <col min="5394" max="5394" width="3.5703125" customWidth="1"/>
    <col min="5631" max="5631" width="3.7109375" customWidth="1"/>
    <col min="5632" max="5632" width="22.7109375" customWidth="1"/>
    <col min="5633" max="5633" width="3.85546875" customWidth="1"/>
    <col min="5634" max="5634" width="4" customWidth="1"/>
    <col min="5635" max="5635" width="3.5703125" customWidth="1"/>
    <col min="5636" max="5636" width="5" customWidth="1"/>
    <col min="5637" max="5637" width="4.42578125" customWidth="1"/>
    <col min="5638" max="5638" width="5.140625" customWidth="1"/>
    <col min="5639" max="5639" width="2.85546875" customWidth="1"/>
    <col min="5640" max="5640" width="23.7109375" customWidth="1"/>
    <col min="5641" max="5641" width="3" customWidth="1"/>
    <col min="5642" max="5642" width="22.7109375" customWidth="1"/>
    <col min="5643" max="5644" width="3.28515625" customWidth="1"/>
    <col min="5645" max="5645" width="2.85546875" customWidth="1"/>
    <col min="5646" max="5646" width="19.5703125" customWidth="1"/>
    <col min="5647" max="5647" width="2.7109375" customWidth="1"/>
    <col min="5648" max="5648" width="23" customWidth="1"/>
    <col min="5649" max="5649" width="3.42578125" customWidth="1"/>
    <col min="5650" max="5650" width="3.5703125" customWidth="1"/>
    <col min="5887" max="5887" width="3.7109375" customWidth="1"/>
    <col min="5888" max="5888" width="22.7109375" customWidth="1"/>
    <col min="5889" max="5889" width="3.85546875" customWidth="1"/>
    <col min="5890" max="5890" width="4" customWidth="1"/>
    <col min="5891" max="5891" width="3.5703125" customWidth="1"/>
    <col min="5892" max="5892" width="5" customWidth="1"/>
    <col min="5893" max="5893" width="4.42578125" customWidth="1"/>
    <col min="5894" max="5894" width="5.140625" customWidth="1"/>
    <col min="5895" max="5895" width="2.85546875" customWidth="1"/>
    <col min="5896" max="5896" width="23.7109375" customWidth="1"/>
    <col min="5897" max="5897" width="3" customWidth="1"/>
    <col min="5898" max="5898" width="22.7109375" customWidth="1"/>
    <col min="5899" max="5900" width="3.28515625" customWidth="1"/>
    <col min="5901" max="5901" width="2.85546875" customWidth="1"/>
    <col min="5902" max="5902" width="19.5703125" customWidth="1"/>
    <col min="5903" max="5903" width="2.7109375" customWidth="1"/>
    <col min="5904" max="5904" width="23" customWidth="1"/>
    <col min="5905" max="5905" width="3.42578125" customWidth="1"/>
    <col min="5906" max="5906" width="3.5703125" customWidth="1"/>
    <col min="6143" max="6143" width="3.7109375" customWidth="1"/>
    <col min="6144" max="6144" width="22.7109375" customWidth="1"/>
    <col min="6145" max="6145" width="3.85546875" customWidth="1"/>
    <col min="6146" max="6146" width="4" customWidth="1"/>
    <col min="6147" max="6147" width="3.5703125" customWidth="1"/>
    <col min="6148" max="6148" width="5" customWidth="1"/>
    <col min="6149" max="6149" width="4.42578125" customWidth="1"/>
    <col min="6150" max="6150" width="5.140625" customWidth="1"/>
    <col min="6151" max="6151" width="2.85546875" customWidth="1"/>
    <col min="6152" max="6152" width="23.7109375" customWidth="1"/>
    <col min="6153" max="6153" width="3" customWidth="1"/>
    <col min="6154" max="6154" width="22.7109375" customWidth="1"/>
    <col min="6155" max="6156" width="3.28515625" customWidth="1"/>
    <col min="6157" max="6157" width="2.85546875" customWidth="1"/>
    <col min="6158" max="6158" width="19.5703125" customWidth="1"/>
    <col min="6159" max="6159" width="2.7109375" customWidth="1"/>
    <col min="6160" max="6160" width="23" customWidth="1"/>
    <col min="6161" max="6161" width="3.42578125" customWidth="1"/>
    <col min="6162" max="6162" width="3.5703125" customWidth="1"/>
    <col min="6399" max="6399" width="3.7109375" customWidth="1"/>
    <col min="6400" max="6400" width="22.7109375" customWidth="1"/>
    <col min="6401" max="6401" width="3.85546875" customWidth="1"/>
    <col min="6402" max="6402" width="4" customWidth="1"/>
    <col min="6403" max="6403" width="3.5703125" customWidth="1"/>
    <col min="6404" max="6404" width="5" customWidth="1"/>
    <col min="6405" max="6405" width="4.42578125" customWidth="1"/>
    <col min="6406" max="6406" width="5.140625" customWidth="1"/>
    <col min="6407" max="6407" width="2.85546875" customWidth="1"/>
    <col min="6408" max="6408" width="23.7109375" customWidth="1"/>
    <col min="6409" max="6409" width="3" customWidth="1"/>
    <col min="6410" max="6410" width="22.7109375" customWidth="1"/>
    <col min="6411" max="6412" width="3.28515625" customWidth="1"/>
    <col min="6413" max="6413" width="2.85546875" customWidth="1"/>
    <col min="6414" max="6414" width="19.5703125" customWidth="1"/>
    <col min="6415" max="6415" width="2.7109375" customWidth="1"/>
    <col min="6416" max="6416" width="23" customWidth="1"/>
    <col min="6417" max="6417" width="3.42578125" customWidth="1"/>
    <col min="6418" max="6418" width="3.5703125" customWidth="1"/>
    <col min="6655" max="6655" width="3.7109375" customWidth="1"/>
    <col min="6656" max="6656" width="22.7109375" customWidth="1"/>
    <col min="6657" max="6657" width="3.85546875" customWidth="1"/>
    <col min="6658" max="6658" width="4" customWidth="1"/>
    <col min="6659" max="6659" width="3.5703125" customWidth="1"/>
    <col min="6660" max="6660" width="5" customWidth="1"/>
    <col min="6661" max="6661" width="4.42578125" customWidth="1"/>
    <col min="6662" max="6662" width="5.140625" customWidth="1"/>
    <col min="6663" max="6663" width="2.85546875" customWidth="1"/>
    <col min="6664" max="6664" width="23.7109375" customWidth="1"/>
    <col min="6665" max="6665" width="3" customWidth="1"/>
    <col min="6666" max="6666" width="22.7109375" customWidth="1"/>
    <col min="6667" max="6668" width="3.28515625" customWidth="1"/>
    <col min="6669" max="6669" width="2.85546875" customWidth="1"/>
    <col min="6670" max="6670" width="19.5703125" customWidth="1"/>
    <col min="6671" max="6671" width="2.7109375" customWidth="1"/>
    <col min="6672" max="6672" width="23" customWidth="1"/>
    <col min="6673" max="6673" width="3.42578125" customWidth="1"/>
    <col min="6674" max="6674" width="3.5703125" customWidth="1"/>
    <col min="6911" max="6911" width="3.7109375" customWidth="1"/>
    <col min="6912" max="6912" width="22.7109375" customWidth="1"/>
    <col min="6913" max="6913" width="3.85546875" customWidth="1"/>
    <col min="6914" max="6914" width="4" customWidth="1"/>
    <col min="6915" max="6915" width="3.5703125" customWidth="1"/>
    <col min="6916" max="6916" width="5" customWidth="1"/>
    <col min="6917" max="6917" width="4.42578125" customWidth="1"/>
    <col min="6918" max="6918" width="5.140625" customWidth="1"/>
    <col min="6919" max="6919" width="2.85546875" customWidth="1"/>
    <col min="6920" max="6920" width="23.7109375" customWidth="1"/>
    <col min="6921" max="6921" width="3" customWidth="1"/>
    <col min="6922" max="6922" width="22.7109375" customWidth="1"/>
    <col min="6923" max="6924" width="3.28515625" customWidth="1"/>
    <col min="6925" max="6925" width="2.85546875" customWidth="1"/>
    <col min="6926" max="6926" width="19.5703125" customWidth="1"/>
    <col min="6927" max="6927" width="2.7109375" customWidth="1"/>
    <col min="6928" max="6928" width="23" customWidth="1"/>
    <col min="6929" max="6929" width="3.42578125" customWidth="1"/>
    <col min="6930" max="6930" width="3.5703125" customWidth="1"/>
    <col min="7167" max="7167" width="3.7109375" customWidth="1"/>
    <col min="7168" max="7168" width="22.7109375" customWidth="1"/>
    <col min="7169" max="7169" width="3.85546875" customWidth="1"/>
    <col min="7170" max="7170" width="4" customWidth="1"/>
    <col min="7171" max="7171" width="3.5703125" customWidth="1"/>
    <col min="7172" max="7172" width="5" customWidth="1"/>
    <col min="7173" max="7173" width="4.42578125" customWidth="1"/>
    <col min="7174" max="7174" width="5.140625" customWidth="1"/>
    <col min="7175" max="7175" width="2.85546875" customWidth="1"/>
    <col min="7176" max="7176" width="23.7109375" customWidth="1"/>
    <col min="7177" max="7177" width="3" customWidth="1"/>
    <col min="7178" max="7178" width="22.7109375" customWidth="1"/>
    <col min="7179" max="7180" width="3.28515625" customWidth="1"/>
    <col min="7181" max="7181" width="2.85546875" customWidth="1"/>
    <col min="7182" max="7182" width="19.5703125" customWidth="1"/>
    <col min="7183" max="7183" width="2.7109375" customWidth="1"/>
    <col min="7184" max="7184" width="23" customWidth="1"/>
    <col min="7185" max="7185" width="3.42578125" customWidth="1"/>
    <col min="7186" max="7186" width="3.5703125" customWidth="1"/>
    <col min="7423" max="7423" width="3.7109375" customWidth="1"/>
    <col min="7424" max="7424" width="22.7109375" customWidth="1"/>
    <col min="7425" max="7425" width="3.85546875" customWidth="1"/>
    <col min="7426" max="7426" width="4" customWidth="1"/>
    <col min="7427" max="7427" width="3.5703125" customWidth="1"/>
    <col min="7428" max="7428" width="5" customWidth="1"/>
    <col min="7429" max="7429" width="4.42578125" customWidth="1"/>
    <col min="7430" max="7430" width="5.140625" customWidth="1"/>
    <col min="7431" max="7431" width="2.85546875" customWidth="1"/>
    <col min="7432" max="7432" width="23.7109375" customWidth="1"/>
    <col min="7433" max="7433" width="3" customWidth="1"/>
    <col min="7434" max="7434" width="22.7109375" customWidth="1"/>
    <col min="7435" max="7436" width="3.28515625" customWidth="1"/>
    <col min="7437" max="7437" width="2.85546875" customWidth="1"/>
    <col min="7438" max="7438" width="19.5703125" customWidth="1"/>
    <col min="7439" max="7439" width="2.7109375" customWidth="1"/>
    <col min="7440" max="7440" width="23" customWidth="1"/>
    <col min="7441" max="7441" width="3.42578125" customWidth="1"/>
    <col min="7442" max="7442" width="3.5703125" customWidth="1"/>
    <col min="7679" max="7679" width="3.7109375" customWidth="1"/>
    <col min="7680" max="7680" width="22.7109375" customWidth="1"/>
    <col min="7681" max="7681" width="3.85546875" customWidth="1"/>
    <col min="7682" max="7682" width="4" customWidth="1"/>
    <col min="7683" max="7683" width="3.5703125" customWidth="1"/>
    <col min="7684" max="7684" width="5" customWidth="1"/>
    <col min="7685" max="7685" width="4.42578125" customWidth="1"/>
    <col min="7686" max="7686" width="5.140625" customWidth="1"/>
    <col min="7687" max="7687" width="2.85546875" customWidth="1"/>
    <col min="7688" max="7688" width="23.7109375" customWidth="1"/>
    <col min="7689" max="7689" width="3" customWidth="1"/>
    <col min="7690" max="7690" width="22.7109375" customWidth="1"/>
    <col min="7691" max="7692" width="3.28515625" customWidth="1"/>
    <col min="7693" max="7693" width="2.85546875" customWidth="1"/>
    <col min="7694" max="7694" width="19.5703125" customWidth="1"/>
    <col min="7695" max="7695" width="2.7109375" customWidth="1"/>
    <col min="7696" max="7696" width="23" customWidth="1"/>
    <col min="7697" max="7697" width="3.42578125" customWidth="1"/>
    <col min="7698" max="7698" width="3.5703125" customWidth="1"/>
    <col min="7935" max="7935" width="3.7109375" customWidth="1"/>
    <col min="7936" max="7936" width="22.7109375" customWidth="1"/>
    <col min="7937" max="7937" width="3.85546875" customWidth="1"/>
    <col min="7938" max="7938" width="4" customWidth="1"/>
    <col min="7939" max="7939" width="3.5703125" customWidth="1"/>
    <col min="7940" max="7940" width="5" customWidth="1"/>
    <col min="7941" max="7941" width="4.42578125" customWidth="1"/>
    <col min="7942" max="7942" width="5.140625" customWidth="1"/>
    <col min="7943" max="7943" width="2.85546875" customWidth="1"/>
    <col min="7944" max="7944" width="23.7109375" customWidth="1"/>
    <col min="7945" max="7945" width="3" customWidth="1"/>
    <col min="7946" max="7946" width="22.7109375" customWidth="1"/>
    <col min="7947" max="7948" width="3.28515625" customWidth="1"/>
    <col min="7949" max="7949" width="2.85546875" customWidth="1"/>
    <col min="7950" max="7950" width="19.5703125" customWidth="1"/>
    <col min="7951" max="7951" width="2.7109375" customWidth="1"/>
    <col min="7952" max="7952" width="23" customWidth="1"/>
    <col min="7953" max="7953" width="3.42578125" customWidth="1"/>
    <col min="7954" max="7954" width="3.5703125" customWidth="1"/>
    <col min="8191" max="8191" width="3.7109375" customWidth="1"/>
    <col min="8192" max="8192" width="22.7109375" customWidth="1"/>
    <col min="8193" max="8193" width="3.85546875" customWidth="1"/>
    <col min="8194" max="8194" width="4" customWidth="1"/>
    <col min="8195" max="8195" width="3.5703125" customWidth="1"/>
    <col min="8196" max="8196" width="5" customWidth="1"/>
    <col min="8197" max="8197" width="4.42578125" customWidth="1"/>
    <col min="8198" max="8198" width="5.140625" customWidth="1"/>
    <col min="8199" max="8199" width="2.85546875" customWidth="1"/>
    <col min="8200" max="8200" width="23.7109375" customWidth="1"/>
    <col min="8201" max="8201" width="3" customWidth="1"/>
    <col min="8202" max="8202" width="22.7109375" customWidth="1"/>
    <col min="8203" max="8204" width="3.28515625" customWidth="1"/>
    <col min="8205" max="8205" width="2.85546875" customWidth="1"/>
    <col min="8206" max="8206" width="19.5703125" customWidth="1"/>
    <col min="8207" max="8207" width="2.7109375" customWidth="1"/>
    <col min="8208" max="8208" width="23" customWidth="1"/>
    <col min="8209" max="8209" width="3.42578125" customWidth="1"/>
    <col min="8210" max="8210" width="3.5703125" customWidth="1"/>
    <col min="8447" max="8447" width="3.7109375" customWidth="1"/>
    <col min="8448" max="8448" width="22.7109375" customWidth="1"/>
    <col min="8449" max="8449" width="3.85546875" customWidth="1"/>
    <col min="8450" max="8450" width="4" customWidth="1"/>
    <col min="8451" max="8451" width="3.5703125" customWidth="1"/>
    <col min="8452" max="8452" width="5" customWidth="1"/>
    <col min="8453" max="8453" width="4.42578125" customWidth="1"/>
    <col min="8454" max="8454" width="5.140625" customWidth="1"/>
    <col min="8455" max="8455" width="2.85546875" customWidth="1"/>
    <col min="8456" max="8456" width="23.7109375" customWidth="1"/>
    <col min="8457" max="8457" width="3" customWidth="1"/>
    <col min="8458" max="8458" width="22.7109375" customWidth="1"/>
    <col min="8459" max="8460" width="3.28515625" customWidth="1"/>
    <col min="8461" max="8461" width="2.85546875" customWidth="1"/>
    <col min="8462" max="8462" width="19.5703125" customWidth="1"/>
    <col min="8463" max="8463" width="2.7109375" customWidth="1"/>
    <col min="8464" max="8464" width="23" customWidth="1"/>
    <col min="8465" max="8465" width="3.42578125" customWidth="1"/>
    <col min="8466" max="8466" width="3.5703125" customWidth="1"/>
    <col min="8703" max="8703" width="3.7109375" customWidth="1"/>
    <col min="8704" max="8704" width="22.7109375" customWidth="1"/>
    <col min="8705" max="8705" width="3.85546875" customWidth="1"/>
    <col min="8706" max="8706" width="4" customWidth="1"/>
    <col min="8707" max="8707" width="3.5703125" customWidth="1"/>
    <col min="8708" max="8708" width="5" customWidth="1"/>
    <col min="8709" max="8709" width="4.42578125" customWidth="1"/>
    <col min="8710" max="8710" width="5.140625" customWidth="1"/>
    <col min="8711" max="8711" width="2.85546875" customWidth="1"/>
    <col min="8712" max="8712" width="23.7109375" customWidth="1"/>
    <col min="8713" max="8713" width="3" customWidth="1"/>
    <col min="8714" max="8714" width="22.7109375" customWidth="1"/>
    <col min="8715" max="8716" width="3.28515625" customWidth="1"/>
    <col min="8717" max="8717" width="2.85546875" customWidth="1"/>
    <col min="8718" max="8718" width="19.5703125" customWidth="1"/>
    <col min="8719" max="8719" width="2.7109375" customWidth="1"/>
    <col min="8720" max="8720" width="23" customWidth="1"/>
    <col min="8721" max="8721" width="3.42578125" customWidth="1"/>
    <col min="8722" max="8722" width="3.5703125" customWidth="1"/>
    <col min="8959" max="8959" width="3.7109375" customWidth="1"/>
    <col min="8960" max="8960" width="22.7109375" customWidth="1"/>
    <col min="8961" max="8961" width="3.85546875" customWidth="1"/>
    <col min="8962" max="8962" width="4" customWidth="1"/>
    <col min="8963" max="8963" width="3.5703125" customWidth="1"/>
    <col min="8964" max="8964" width="5" customWidth="1"/>
    <col min="8965" max="8965" width="4.42578125" customWidth="1"/>
    <col min="8966" max="8966" width="5.140625" customWidth="1"/>
    <col min="8967" max="8967" width="2.85546875" customWidth="1"/>
    <col min="8968" max="8968" width="23.7109375" customWidth="1"/>
    <col min="8969" max="8969" width="3" customWidth="1"/>
    <col min="8970" max="8970" width="22.7109375" customWidth="1"/>
    <col min="8971" max="8972" width="3.28515625" customWidth="1"/>
    <col min="8973" max="8973" width="2.85546875" customWidth="1"/>
    <col min="8974" max="8974" width="19.5703125" customWidth="1"/>
    <col min="8975" max="8975" width="2.7109375" customWidth="1"/>
    <col min="8976" max="8976" width="23" customWidth="1"/>
    <col min="8977" max="8977" width="3.42578125" customWidth="1"/>
    <col min="8978" max="8978" width="3.5703125" customWidth="1"/>
    <col min="9215" max="9215" width="3.7109375" customWidth="1"/>
    <col min="9216" max="9216" width="22.7109375" customWidth="1"/>
    <col min="9217" max="9217" width="3.85546875" customWidth="1"/>
    <col min="9218" max="9218" width="4" customWidth="1"/>
    <col min="9219" max="9219" width="3.5703125" customWidth="1"/>
    <col min="9220" max="9220" width="5" customWidth="1"/>
    <col min="9221" max="9221" width="4.42578125" customWidth="1"/>
    <col min="9222" max="9222" width="5.140625" customWidth="1"/>
    <col min="9223" max="9223" width="2.85546875" customWidth="1"/>
    <col min="9224" max="9224" width="23.7109375" customWidth="1"/>
    <col min="9225" max="9225" width="3" customWidth="1"/>
    <col min="9226" max="9226" width="22.7109375" customWidth="1"/>
    <col min="9227" max="9228" width="3.28515625" customWidth="1"/>
    <col min="9229" max="9229" width="2.85546875" customWidth="1"/>
    <col min="9230" max="9230" width="19.5703125" customWidth="1"/>
    <col min="9231" max="9231" width="2.7109375" customWidth="1"/>
    <col min="9232" max="9232" width="23" customWidth="1"/>
    <col min="9233" max="9233" width="3.42578125" customWidth="1"/>
    <col min="9234" max="9234" width="3.5703125" customWidth="1"/>
    <col min="9471" max="9471" width="3.7109375" customWidth="1"/>
    <col min="9472" max="9472" width="22.7109375" customWidth="1"/>
    <col min="9473" max="9473" width="3.85546875" customWidth="1"/>
    <col min="9474" max="9474" width="4" customWidth="1"/>
    <col min="9475" max="9475" width="3.5703125" customWidth="1"/>
    <col min="9476" max="9476" width="5" customWidth="1"/>
    <col min="9477" max="9477" width="4.42578125" customWidth="1"/>
    <col min="9478" max="9478" width="5.140625" customWidth="1"/>
    <col min="9479" max="9479" width="2.85546875" customWidth="1"/>
    <col min="9480" max="9480" width="23.7109375" customWidth="1"/>
    <col min="9481" max="9481" width="3" customWidth="1"/>
    <col min="9482" max="9482" width="22.7109375" customWidth="1"/>
    <col min="9483" max="9484" width="3.28515625" customWidth="1"/>
    <col min="9485" max="9485" width="2.85546875" customWidth="1"/>
    <col min="9486" max="9486" width="19.5703125" customWidth="1"/>
    <col min="9487" max="9487" width="2.7109375" customWidth="1"/>
    <col min="9488" max="9488" width="23" customWidth="1"/>
    <col min="9489" max="9489" width="3.42578125" customWidth="1"/>
    <col min="9490" max="9490" width="3.5703125" customWidth="1"/>
    <col min="9727" max="9727" width="3.7109375" customWidth="1"/>
    <col min="9728" max="9728" width="22.7109375" customWidth="1"/>
    <col min="9729" max="9729" width="3.85546875" customWidth="1"/>
    <col min="9730" max="9730" width="4" customWidth="1"/>
    <col min="9731" max="9731" width="3.5703125" customWidth="1"/>
    <col min="9732" max="9732" width="5" customWidth="1"/>
    <col min="9733" max="9733" width="4.42578125" customWidth="1"/>
    <col min="9734" max="9734" width="5.140625" customWidth="1"/>
    <col min="9735" max="9735" width="2.85546875" customWidth="1"/>
    <col min="9736" max="9736" width="23.7109375" customWidth="1"/>
    <col min="9737" max="9737" width="3" customWidth="1"/>
    <col min="9738" max="9738" width="22.7109375" customWidth="1"/>
    <col min="9739" max="9740" width="3.28515625" customWidth="1"/>
    <col min="9741" max="9741" width="2.85546875" customWidth="1"/>
    <col min="9742" max="9742" width="19.5703125" customWidth="1"/>
    <col min="9743" max="9743" width="2.7109375" customWidth="1"/>
    <col min="9744" max="9744" width="23" customWidth="1"/>
    <col min="9745" max="9745" width="3.42578125" customWidth="1"/>
    <col min="9746" max="9746" width="3.5703125" customWidth="1"/>
    <col min="9983" max="9983" width="3.7109375" customWidth="1"/>
    <col min="9984" max="9984" width="22.7109375" customWidth="1"/>
    <col min="9985" max="9985" width="3.85546875" customWidth="1"/>
    <col min="9986" max="9986" width="4" customWidth="1"/>
    <col min="9987" max="9987" width="3.5703125" customWidth="1"/>
    <col min="9988" max="9988" width="5" customWidth="1"/>
    <col min="9989" max="9989" width="4.42578125" customWidth="1"/>
    <col min="9990" max="9990" width="5.140625" customWidth="1"/>
    <col min="9991" max="9991" width="2.85546875" customWidth="1"/>
    <col min="9992" max="9992" width="23.7109375" customWidth="1"/>
    <col min="9993" max="9993" width="3" customWidth="1"/>
    <col min="9994" max="9994" width="22.7109375" customWidth="1"/>
    <col min="9995" max="9996" width="3.28515625" customWidth="1"/>
    <col min="9997" max="9997" width="2.85546875" customWidth="1"/>
    <col min="9998" max="9998" width="19.5703125" customWidth="1"/>
    <col min="9999" max="9999" width="2.7109375" customWidth="1"/>
    <col min="10000" max="10000" width="23" customWidth="1"/>
    <col min="10001" max="10001" width="3.42578125" customWidth="1"/>
    <col min="10002" max="10002" width="3.5703125" customWidth="1"/>
    <col min="10239" max="10239" width="3.7109375" customWidth="1"/>
    <col min="10240" max="10240" width="22.7109375" customWidth="1"/>
    <col min="10241" max="10241" width="3.85546875" customWidth="1"/>
    <col min="10242" max="10242" width="4" customWidth="1"/>
    <col min="10243" max="10243" width="3.5703125" customWidth="1"/>
    <col min="10244" max="10244" width="5" customWidth="1"/>
    <col min="10245" max="10245" width="4.42578125" customWidth="1"/>
    <col min="10246" max="10246" width="5.140625" customWidth="1"/>
    <col min="10247" max="10247" width="2.85546875" customWidth="1"/>
    <col min="10248" max="10248" width="23.7109375" customWidth="1"/>
    <col min="10249" max="10249" width="3" customWidth="1"/>
    <col min="10250" max="10250" width="22.7109375" customWidth="1"/>
    <col min="10251" max="10252" width="3.28515625" customWidth="1"/>
    <col min="10253" max="10253" width="2.85546875" customWidth="1"/>
    <col min="10254" max="10254" width="19.5703125" customWidth="1"/>
    <col min="10255" max="10255" width="2.7109375" customWidth="1"/>
    <col min="10256" max="10256" width="23" customWidth="1"/>
    <col min="10257" max="10257" width="3.42578125" customWidth="1"/>
    <col min="10258" max="10258" width="3.5703125" customWidth="1"/>
    <col min="10495" max="10495" width="3.7109375" customWidth="1"/>
    <col min="10496" max="10496" width="22.7109375" customWidth="1"/>
    <col min="10497" max="10497" width="3.85546875" customWidth="1"/>
    <col min="10498" max="10498" width="4" customWidth="1"/>
    <col min="10499" max="10499" width="3.5703125" customWidth="1"/>
    <col min="10500" max="10500" width="5" customWidth="1"/>
    <col min="10501" max="10501" width="4.42578125" customWidth="1"/>
    <col min="10502" max="10502" width="5.140625" customWidth="1"/>
    <col min="10503" max="10503" width="2.85546875" customWidth="1"/>
    <col min="10504" max="10504" width="23.7109375" customWidth="1"/>
    <col min="10505" max="10505" width="3" customWidth="1"/>
    <col min="10506" max="10506" width="22.7109375" customWidth="1"/>
    <col min="10507" max="10508" width="3.28515625" customWidth="1"/>
    <col min="10509" max="10509" width="2.85546875" customWidth="1"/>
    <col min="10510" max="10510" width="19.5703125" customWidth="1"/>
    <col min="10511" max="10511" width="2.7109375" customWidth="1"/>
    <col min="10512" max="10512" width="23" customWidth="1"/>
    <col min="10513" max="10513" width="3.42578125" customWidth="1"/>
    <col min="10514" max="10514" width="3.5703125" customWidth="1"/>
    <col min="10751" max="10751" width="3.7109375" customWidth="1"/>
    <col min="10752" max="10752" width="22.7109375" customWidth="1"/>
    <col min="10753" max="10753" width="3.85546875" customWidth="1"/>
    <col min="10754" max="10754" width="4" customWidth="1"/>
    <col min="10755" max="10755" width="3.5703125" customWidth="1"/>
    <col min="10756" max="10756" width="5" customWidth="1"/>
    <col min="10757" max="10757" width="4.42578125" customWidth="1"/>
    <col min="10758" max="10758" width="5.140625" customWidth="1"/>
    <col min="10759" max="10759" width="2.85546875" customWidth="1"/>
    <col min="10760" max="10760" width="23.7109375" customWidth="1"/>
    <col min="10761" max="10761" width="3" customWidth="1"/>
    <col min="10762" max="10762" width="22.7109375" customWidth="1"/>
    <col min="10763" max="10764" width="3.28515625" customWidth="1"/>
    <col min="10765" max="10765" width="2.85546875" customWidth="1"/>
    <col min="10766" max="10766" width="19.5703125" customWidth="1"/>
    <col min="10767" max="10767" width="2.7109375" customWidth="1"/>
    <col min="10768" max="10768" width="23" customWidth="1"/>
    <col min="10769" max="10769" width="3.42578125" customWidth="1"/>
    <col min="10770" max="10770" width="3.5703125" customWidth="1"/>
    <col min="11007" max="11007" width="3.7109375" customWidth="1"/>
    <col min="11008" max="11008" width="22.7109375" customWidth="1"/>
    <col min="11009" max="11009" width="3.85546875" customWidth="1"/>
    <col min="11010" max="11010" width="4" customWidth="1"/>
    <col min="11011" max="11011" width="3.5703125" customWidth="1"/>
    <col min="11012" max="11012" width="5" customWidth="1"/>
    <col min="11013" max="11013" width="4.42578125" customWidth="1"/>
    <col min="11014" max="11014" width="5.140625" customWidth="1"/>
    <col min="11015" max="11015" width="2.85546875" customWidth="1"/>
    <col min="11016" max="11016" width="23.7109375" customWidth="1"/>
    <col min="11017" max="11017" width="3" customWidth="1"/>
    <col min="11018" max="11018" width="22.7109375" customWidth="1"/>
    <col min="11019" max="11020" width="3.28515625" customWidth="1"/>
    <col min="11021" max="11021" width="2.85546875" customWidth="1"/>
    <col min="11022" max="11022" width="19.5703125" customWidth="1"/>
    <col min="11023" max="11023" width="2.7109375" customWidth="1"/>
    <col min="11024" max="11024" width="23" customWidth="1"/>
    <col min="11025" max="11025" width="3.42578125" customWidth="1"/>
    <col min="11026" max="11026" width="3.5703125" customWidth="1"/>
    <col min="11263" max="11263" width="3.7109375" customWidth="1"/>
    <col min="11264" max="11264" width="22.7109375" customWidth="1"/>
    <col min="11265" max="11265" width="3.85546875" customWidth="1"/>
    <col min="11266" max="11266" width="4" customWidth="1"/>
    <col min="11267" max="11267" width="3.5703125" customWidth="1"/>
    <col min="11268" max="11268" width="5" customWidth="1"/>
    <col min="11269" max="11269" width="4.42578125" customWidth="1"/>
    <col min="11270" max="11270" width="5.140625" customWidth="1"/>
    <col min="11271" max="11271" width="2.85546875" customWidth="1"/>
    <col min="11272" max="11272" width="23.7109375" customWidth="1"/>
    <col min="11273" max="11273" width="3" customWidth="1"/>
    <col min="11274" max="11274" width="22.7109375" customWidth="1"/>
    <col min="11275" max="11276" width="3.28515625" customWidth="1"/>
    <col min="11277" max="11277" width="2.85546875" customWidth="1"/>
    <col min="11278" max="11278" width="19.5703125" customWidth="1"/>
    <col min="11279" max="11279" width="2.7109375" customWidth="1"/>
    <col min="11280" max="11280" width="23" customWidth="1"/>
    <col min="11281" max="11281" width="3.42578125" customWidth="1"/>
    <col min="11282" max="11282" width="3.5703125" customWidth="1"/>
    <col min="11519" max="11519" width="3.7109375" customWidth="1"/>
    <col min="11520" max="11520" width="22.7109375" customWidth="1"/>
    <col min="11521" max="11521" width="3.85546875" customWidth="1"/>
    <col min="11522" max="11522" width="4" customWidth="1"/>
    <col min="11523" max="11523" width="3.5703125" customWidth="1"/>
    <col min="11524" max="11524" width="5" customWidth="1"/>
    <col min="11525" max="11525" width="4.42578125" customWidth="1"/>
    <col min="11526" max="11526" width="5.140625" customWidth="1"/>
    <col min="11527" max="11527" width="2.85546875" customWidth="1"/>
    <col min="11528" max="11528" width="23.7109375" customWidth="1"/>
    <col min="11529" max="11529" width="3" customWidth="1"/>
    <col min="11530" max="11530" width="22.7109375" customWidth="1"/>
    <col min="11531" max="11532" width="3.28515625" customWidth="1"/>
    <col min="11533" max="11533" width="2.85546875" customWidth="1"/>
    <col min="11534" max="11534" width="19.5703125" customWidth="1"/>
    <col min="11535" max="11535" width="2.7109375" customWidth="1"/>
    <col min="11536" max="11536" width="23" customWidth="1"/>
    <col min="11537" max="11537" width="3.42578125" customWidth="1"/>
    <col min="11538" max="11538" width="3.5703125" customWidth="1"/>
    <col min="11775" max="11775" width="3.7109375" customWidth="1"/>
    <col min="11776" max="11776" width="22.7109375" customWidth="1"/>
    <col min="11777" max="11777" width="3.85546875" customWidth="1"/>
    <col min="11778" max="11778" width="4" customWidth="1"/>
    <col min="11779" max="11779" width="3.5703125" customWidth="1"/>
    <col min="11780" max="11780" width="5" customWidth="1"/>
    <col min="11781" max="11781" width="4.42578125" customWidth="1"/>
    <col min="11782" max="11782" width="5.140625" customWidth="1"/>
    <col min="11783" max="11783" width="2.85546875" customWidth="1"/>
    <col min="11784" max="11784" width="23.7109375" customWidth="1"/>
    <col min="11785" max="11785" width="3" customWidth="1"/>
    <col min="11786" max="11786" width="22.7109375" customWidth="1"/>
    <col min="11787" max="11788" width="3.28515625" customWidth="1"/>
    <col min="11789" max="11789" width="2.85546875" customWidth="1"/>
    <col min="11790" max="11790" width="19.5703125" customWidth="1"/>
    <col min="11791" max="11791" width="2.7109375" customWidth="1"/>
    <col min="11792" max="11792" width="23" customWidth="1"/>
    <col min="11793" max="11793" width="3.42578125" customWidth="1"/>
    <col min="11794" max="11794" width="3.5703125" customWidth="1"/>
    <col min="12031" max="12031" width="3.7109375" customWidth="1"/>
    <col min="12032" max="12032" width="22.7109375" customWidth="1"/>
    <col min="12033" max="12033" width="3.85546875" customWidth="1"/>
    <col min="12034" max="12034" width="4" customWidth="1"/>
    <col min="12035" max="12035" width="3.5703125" customWidth="1"/>
    <col min="12036" max="12036" width="5" customWidth="1"/>
    <col min="12037" max="12037" width="4.42578125" customWidth="1"/>
    <col min="12038" max="12038" width="5.140625" customWidth="1"/>
    <col min="12039" max="12039" width="2.85546875" customWidth="1"/>
    <col min="12040" max="12040" width="23.7109375" customWidth="1"/>
    <col min="12041" max="12041" width="3" customWidth="1"/>
    <col min="12042" max="12042" width="22.7109375" customWidth="1"/>
    <col min="12043" max="12044" width="3.28515625" customWidth="1"/>
    <col min="12045" max="12045" width="2.85546875" customWidth="1"/>
    <col min="12046" max="12046" width="19.5703125" customWidth="1"/>
    <col min="12047" max="12047" width="2.7109375" customWidth="1"/>
    <col min="12048" max="12048" width="23" customWidth="1"/>
    <col min="12049" max="12049" width="3.42578125" customWidth="1"/>
    <col min="12050" max="12050" width="3.5703125" customWidth="1"/>
    <col min="12287" max="12287" width="3.7109375" customWidth="1"/>
    <col min="12288" max="12288" width="22.7109375" customWidth="1"/>
    <col min="12289" max="12289" width="3.85546875" customWidth="1"/>
    <col min="12290" max="12290" width="4" customWidth="1"/>
    <col min="12291" max="12291" width="3.5703125" customWidth="1"/>
    <col min="12292" max="12292" width="5" customWidth="1"/>
    <col min="12293" max="12293" width="4.42578125" customWidth="1"/>
    <col min="12294" max="12294" width="5.140625" customWidth="1"/>
    <col min="12295" max="12295" width="2.85546875" customWidth="1"/>
    <col min="12296" max="12296" width="23.7109375" customWidth="1"/>
    <col min="12297" max="12297" width="3" customWidth="1"/>
    <col min="12298" max="12298" width="22.7109375" customWidth="1"/>
    <col min="12299" max="12300" width="3.28515625" customWidth="1"/>
    <col min="12301" max="12301" width="2.85546875" customWidth="1"/>
    <col min="12302" max="12302" width="19.5703125" customWidth="1"/>
    <col min="12303" max="12303" width="2.7109375" customWidth="1"/>
    <col min="12304" max="12304" width="23" customWidth="1"/>
    <col min="12305" max="12305" width="3.42578125" customWidth="1"/>
    <col min="12306" max="12306" width="3.5703125" customWidth="1"/>
    <col min="12543" max="12543" width="3.7109375" customWidth="1"/>
    <col min="12544" max="12544" width="22.7109375" customWidth="1"/>
    <col min="12545" max="12545" width="3.85546875" customWidth="1"/>
    <col min="12546" max="12546" width="4" customWidth="1"/>
    <col min="12547" max="12547" width="3.5703125" customWidth="1"/>
    <col min="12548" max="12548" width="5" customWidth="1"/>
    <col min="12549" max="12549" width="4.42578125" customWidth="1"/>
    <col min="12550" max="12550" width="5.140625" customWidth="1"/>
    <col min="12551" max="12551" width="2.85546875" customWidth="1"/>
    <col min="12552" max="12552" width="23.7109375" customWidth="1"/>
    <col min="12553" max="12553" width="3" customWidth="1"/>
    <col min="12554" max="12554" width="22.7109375" customWidth="1"/>
    <col min="12555" max="12556" width="3.28515625" customWidth="1"/>
    <col min="12557" max="12557" width="2.85546875" customWidth="1"/>
    <col min="12558" max="12558" width="19.5703125" customWidth="1"/>
    <col min="12559" max="12559" width="2.7109375" customWidth="1"/>
    <col min="12560" max="12560" width="23" customWidth="1"/>
    <col min="12561" max="12561" width="3.42578125" customWidth="1"/>
    <col min="12562" max="12562" width="3.5703125" customWidth="1"/>
    <col min="12799" max="12799" width="3.7109375" customWidth="1"/>
    <col min="12800" max="12800" width="22.7109375" customWidth="1"/>
    <col min="12801" max="12801" width="3.85546875" customWidth="1"/>
    <col min="12802" max="12802" width="4" customWidth="1"/>
    <col min="12803" max="12803" width="3.5703125" customWidth="1"/>
    <col min="12804" max="12804" width="5" customWidth="1"/>
    <col min="12805" max="12805" width="4.42578125" customWidth="1"/>
    <col min="12806" max="12806" width="5.140625" customWidth="1"/>
    <col min="12807" max="12807" width="2.85546875" customWidth="1"/>
    <col min="12808" max="12808" width="23.7109375" customWidth="1"/>
    <col min="12809" max="12809" width="3" customWidth="1"/>
    <col min="12810" max="12810" width="22.7109375" customWidth="1"/>
    <col min="12811" max="12812" width="3.28515625" customWidth="1"/>
    <col min="12813" max="12813" width="2.85546875" customWidth="1"/>
    <col min="12814" max="12814" width="19.5703125" customWidth="1"/>
    <col min="12815" max="12815" width="2.7109375" customWidth="1"/>
    <col min="12816" max="12816" width="23" customWidth="1"/>
    <col min="12817" max="12817" width="3.42578125" customWidth="1"/>
    <col min="12818" max="12818" width="3.5703125" customWidth="1"/>
    <col min="13055" max="13055" width="3.7109375" customWidth="1"/>
    <col min="13056" max="13056" width="22.7109375" customWidth="1"/>
    <col min="13057" max="13057" width="3.85546875" customWidth="1"/>
    <col min="13058" max="13058" width="4" customWidth="1"/>
    <col min="13059" max="13059" width="3.5703125" customWidth="1"/>
    <col min="13060" max="13060" width="5" customWidth="1"/>
    <col min="13061" max="13061" width="4.42578125" customWidth="1"/>
    <col min="13062" max="13062" width="5.140625" customWidth="1"/>
    <col min="13063" max="13063" width="2.85546875" customWidth="1"/>
    <col min="13064" max="13064" width="23.7109375" customWidth="1"/>
    <col min="13065" max="13065" width="3" customWidth="1"/>
    <col min="13066" max="13066" width="22.7109375" customWidth="1"/>
    <col min="13067" max="13068" width="3.28515625" customWidth="1"/>
    <col min="13069" max="13069" width="2.85546875" customWidth="1"/>
    <col min="13070" max="13070" width="19.5703125" customWidth="1"/>
    <col min="13071" max="13071" width="2.7109375" customWidth="1"/>
    <col min="13072" max="13072" width="23" customWidth="1"/>
    <col min="13073" max="13073" width="3.42578125" customWidth="1"/>
    <col min="13074" max="13074" width="3.5703125" customWidth="1"/>
    <col min="13311" max="13311" width="3.7109375" customWidth="1"/>
    <col min="13312" max="13312" width="22.7109375" customWidth="1"/>
    <col min="13313" max="13313" width="3.85546875" customWidth="1"/>
    <col min="13314" max="13314" width="4" customWidth="1"/>
    <col min="13315" max="13315" width="3.5703125" customWidth="1"/>
    <col min="13316" max="13316" width="5" customWidth="1"/>
    <col min="13317" max="13317" width="4.42578125" customWidth="1"/>
    <col min="13318" max="13318" width="5.140625" customWidth="1"/>
    <col min="13319" max="13319" width="2.85546875" customWidth="1"/>
    <col min="13320" max="13320" width="23.7109375" customWidth="1"/>
    <col min="13321" max="13321" width="3" customWidth="1"/>
    <col min="13322" max="13322" width="22.7109375" customWidth="1"/>
    <col min="13323" max="13324" width="3.28515625" customWidth="1"/>
    <col min="13325" max="13325" width="2.85546875" customWidth="1"/>
    <col min="13326" max="13326" width="19.5703125" customWidth="1"/>
    <col min="13327" max="13327" width="2.7109375" customWidth="1"/>
    <col min="13328" max="13328" width="23" customWidth="1"/>
    <col min="13329" max="13329" width="3.42578125" customWidth="1"/>
    <col min="13330" max="13330" width="3.5703125" customWidth="1"/>
    <col min="13567" max="13567" width="3.7109375" customWidth="1"/>
    <col min="13568" max="13568" width="22.7109375" customWidth="1"/>
    <col min="13569" max="13569" width="3.85546875" customWidth="1"/>
    <col min="13570" max="13570" width="4" customWidth="1"/>
    <col min="13571" max="13571" width="3.5703125" customWidth="1"/>
    <col min="13572" max="13572" width="5" customWidth="1"/>
    <col min="13573" max="13573" width="4.42578125" customWidth="1"/>
    <col min="13574" max="13574" width="5.140625" customWidth="1"/>
    <col min="13575" max="13575" width="2.85546875" customWidth="1"/>
    <col min="13576" max="13576" width="23.7109375" customWidth="1"/>
    <col min="13577" max="13577" width="3" customWidth="1"/>
    <col min="13578" max="13578" width="22.7109375" customWidth="1"/>
    <col min="13579" max="13580" width="3.28515625" customWidth="1"/>
    <col min="13581" max="13581" width="2.85546875" customWidth="1"/>
    <col min="13582" max="13582" width="19.5703125" customWidth="1"/>
    <col min="13583" max="13583" width="2.7109375" customWidth="1"/>
    <col min="13584" max="13584" width="23" customWidth="1"/>
    <col min="13585" max="13585" width="3.42578125" customWidth="1"/>
    <col min="13586" max="13586" width="3.5703125" customWidth="1"/>
    <col min="13823" max="13823" width="3.7109375" customWidth="1"/>
    <col min="13824" max="13824" width="22.7109375" customWidth="1"/>
    <col min="13825" max="13825" width="3.85546875" customWidth="1"/>
    <col min="13826" max="13826" width="4" customWidth="1"/>
    <col min="13827" max="13827" width="3.5703125" customWidth="1"/>
    <col min="13828" max="13828" width="5" customWidth="1"/>
    <col min="13829" max="13829" width="4.42578125" customWidth="1"/>
    <col min="13830" max="13830" width="5.140625" customWidth="1"/>
    <col min="13831" max="13831" width="2.85546875" customWidth="1"/>
    <col min="13832" max="13832" width="23.7109375" customWidth="1"/>
    <col min="13833" max="13833" width="3" customWidth="1"/>
    <col min="13834" max="13834" width="22.7109375" customWidth="1"/>
    <col min="13835" max="13836" width="3.28515625" customWidth="1"/>
    <col min="13837" max="13837" width="2.85546875" customWidth="1"/>
    <col min="13838" max="13838" width="19.5703125" customWidth="1"/>
    <col min="13839" max="13839" width="2.7109375" customWidth="1"/>
    <col min="13840" max="13840" width="23" customWidth="1"/>
    <col min="13841" max="13841" width="3.42578125" customWidth="1"/>
    <col min="13842" max="13842" width="3.5703125" customWidth="1"/>
    <col min="14079" max="14079" width="3.7109375" customWidth="1"/>
    <col min="14080" max="14080" width="22.7109375" customWidth="1"/>
    <col min="14081" max="14081" width="3.85546875" customWidth="1"/>
    <col min="14082" max="14082" width="4" customWidth="1"/>
    <col min="14083" max="14083" width="3.5703125" customWidth="1"/>
    <col min="14084" max="14084" width="5" customWidth="1"/>
    <col min="14085" max="14085" width="4.42578125" customWidth="1"/>
    <col min="14086" max="14086" width="5.140625" customWidth="1"/>
    <col min="14087" max="14087" width="2.85546875" customWidth="1"/>
    <col min="14088" max="14088" width="23.7109375" customWidth="1"/>
    <col min="14089" max="14089" width="3" customWidth="1"/>
    <col min="14090" max="14090" width="22.7109375" customWidth="1"/>
    <col min="14091" max="14092" width="3.28515625" customWidth="1"/>
    <col min="14093" max="14093" width="2.85546875" customWidth="1"/>
    <col min="14094" max="14094" width="19.5703125" customWidth="1"/>
    <col min="14095" max="14095" width="2.7109375" customWidth="1"/>
    <col min="14096" max="14096" width="23" customWidth="1"/>
    <col min="14097" max="14097" width="3.42578125" customWidth="1"/>
    <col min="14098" max="14098" width="3.5703125" customWidth="1"/>
    <col min="14335" max="14335" width="3.7109375" customWidth="1"/>
    <col min="14336" max="14336" width="22.7109375" customWidth="1"/>
    <col min="14337" max="14337" width="3.85546875" customWidth="1"/>
    <col min="14338" max="14338" width="4" customWidth="1"/>
    <col min="14339" max="14339" width="3.5703125" customWidth="1"/>
    <col min="14340" max="14340" width="5" customWidth="1"/>
    <col min="14341" max="14341" width="4.42578125" customWidth="1"/>
    <col min="14342" max="14342" width="5.140625" customWidth="1"/>
    <col min="14343" max="14343" width="2.85546875" customWidth="1"/>
    <col min="14344" max="14344" width="23.7109375" customWidth="1"/>
    <col min="14345" max="14345" width="3" customWidth="1"/>
    <col min="14346" max="14346" width="22.7109375" customWidth="1"/>
    <col min="14347" max="14348" width="3.28515625" customWidth="1"/>
    <col min="14349" max="14349" width="2.85546875" customWidth="1"/>
    <col min="14350" max="14350" width="19.5703125" customWidth="1"/>
    <col min="14351" max="14351" width="2.7109375" customWidth="1"/>
    <col min="14352" max="14352" width="23" customWidth="1"/>
    <col min="14353" max="14353" width="3.42578125" customWidth="1"/>
    <col min="14354" max="14354" width="3.5703125" customWidth="1"/>
    <col min="14591" max="14591" width="3.7109375" customWidth="1"/>
    <col min="14592" max="14592" width="22.7109375" customWidth="1"/>
    <col min="14593" max="14593" width="3.85546875" customWidth="1"/>
    <col min="14594" max="14594" width="4" customWidth="1"/>
    <col min="14595" max="14595" width="3.5703125" customWidth="1"/>
    <col min="14596" max="14596" width="5" customWidth="1"/>
    <col min="14597" max="14597" width="4.42578125" customWidth="1"/>
    <col min="14598" max="14598" width="5.140625" customWidth="1"/>
    <col min="14599" max="14599" width="2.85546875" customWidth="1"/>
    <col min="14600" max="14600" width="23.7109375" customWidth="1"/>
    <col min="14601" max="14601" width="3" customWidth="1"/>
    <col min="14602" max="14602" width="22.7109375" customWidth="1"/>
    <col min="14603" max="14604" width="3.28515625" customWidth="1"/>
    <col min="14605" max="14605" width="2.85546875" customWidth="1"/>
    <col min="14606" max="14606" width="19.5703125" customWidth="1"/>
    <col min="14607" max="14607" width="2.7109375" customWidth="1"/>
    <col min="14608" max="14608" width="23" customWidth="1"/>
    <col min="14609" max="14609" width="3.42578125" customWidth="1"/>
    <col min="14610" max="14610" width="3.5703125" customWidth="1"/>
    <col min="14847" max="14847" width="3.7109375" customWidth="1"/>
    <col min="14848" max="14848" width="22.7109375" customWidth="1"/>
    <col min="14849" max="14849" width="3.85546875" customWidth="1"/>
    <col min="14850" max="14850" width="4" customWidth="1"/>
    <col min="14851" max="14851" width="3.5703125" customWidth="1"/>
    <col min="14852" max="14852" width="5" customWidth="1"/>
    <col min="14853" max="14853" width="4.42578125" customWidth="1"/>
    <col min="14854" max="14854" width="5.140625" customWidth="1"/>
    <col min="14855" max="14855" width="2.85546875" customWidth="1"/>
    <col min="14856" max="14856" width="23.7109375" customWidth="1"/>
    <col min="14857" max="14857" width="3" customWidth="1"/>
    <col min="14858" max="14858" width="22.7109375" customWidth="1"/>
    <col min="14859" max="14860" width="3.28515625" customWidth="1"/>
    <col min="14861" max="14861" width="2.85546875" customWidth="1"/>
    <col min="14862" max="14862" width="19.5703125" customWidth="1"/>
    <col min="14863" max="14863" width="2.7109375" customWidth="1"/>
    <col min="14864" max="14864" width="23" customWidth="1"/>
    <col min="14865" max="14865" width="3.42578125" customWidth="1"/>
    <col min="14866" max="14866" width="3.5703125" customWidth="1"/>
    <col min="15103" max="15103" width="3.7109375" customWidth="1"/>
    <col min="15104" max="15104" width="22.7109375" customWidth="1"/>
    <col min="15105" max="15105" width="3.85546875" customWidth="1"/>
    <col min="15106" max="15106" width="4" customWidth="1"/>
    <col min="15107" max="15107" width="3.5703125" customWidth="1"/>
    <col min="15108" max="15108" width="5" customWidth="1"/>
    <col min="15109" max="15109" width="4.42578125" customWidth="1"/>
    <col min="15110" max="15110" width="5.140625" customWidth="1"/>
    <col min="15111" max="15111" width="2.85546875" customWidth="1"/>
    <col min="15112" max="15112" width="23.7109375" customWidth="1"/>
    <col min="15113" max="15113" width="3" customWidth="1"/>
    <col min="15114" max="15114" width="22.7109375" customWidth="1"/>
    <col min="15115" max="15116" width="3.28515625" customWidth="1"/>
    <col min="15117" max="15117" width="2.85546875" customWidth="1"/>
    <col min="15118" max="15118" width="19.5703125" customWidth="1"/>
    <col min="15119" max="15119" width="2.7109375" customWidth="1"/>
    <col min="15120" max="15120" width="23" customWidth="1"/>
    <col min="15121" max="15121" width="3.42578125" customWidth="1"/>
    <col min="15122" max="15122" width="3.5703125" customWidth="1"/>
    <col min="15359" max="15359" width="3.7109375" customWidth="1"/>
    <col min="15360" max="15360" width="22.7109375" customWidth="1"/>
    <col min="15361" max="15361" width="3.85546875" customWidth="1"/>
    <col min="15362" max="15362" width="4" customWidth="1"/>
    <col min="15363" max="15363" width="3.5703125" customWidth="1"/>
    <col min="15364" max="15364" width="5" customWidth="1"/>
    <col min="15365" max="15365" width="4.42578125" customWidth="1"/>
    <col min="15366" max="15366" width="5.140625" customWidth="1"/>
    <col min="15367" max="15367" width="2.85546875" customWidth="1"/>
    <col min="15368" max="15368" width="23.7109375" customWidth="1"/>
    <col min="15369" max="15369" width="3" customWidth="1"/>
    <col min="15370" max="15370" width="22.7109375" customWidth="1"/>
    <col min="15371" max="15372" width="3.28515625" customWidth="1"/>
    <col min="15373" max="15373" width="2.85546875" customWidth="1"/>
    <col min="15374" max="15374" width="19.5703125" customWidth="1"/>
    <col min="15375" max="15375" width="2.7109375" customWidth="1"/>
    <col min="15376" max="15376" width="23" customWidth="1"/>
    <col min="15377" max="15377" width="3.42578125" customWidth="1"/>
    <col min="15378" max="15378" width="3.5703125" customWidth="1"/>
    <col min="15615" max="15615" width="3.7109375" customWidth="1"/>
    <col min="15616" max="15616" width="22.7109375" customWidth="1"/>
    <col min="15617" max="15617" width="3.85546875" customWidth="1"/>
    <col min="15618" max="15618" width="4" customWidth="1"/>
    <col min="15619" max="15619" width="3.5703125" customWidth="1"/>
    <col min="15620" max="15620" width="5" customWidth="1"/>
    <col min="15621" max="15621" width="4.42578125" customWidth="1"/>
    <col min="15622" max="15622" width="5.140625" customWidth="1"/>
    <col min="15623" max="15623" width="2.85546875" customWidth="1"/>
    <col min="15624" max="15624" width="23.7109375" customWidth="1"/>
    <col min="15625" max="15625" width="3" customWidth="1"/>
    <col min="15626" max="15626" width="22.7109375" customWidth="1"/>
    <col min="15627" max="15628" width="3.28515625" customWidth="1"/>
    <col min="15629" max="15629" width="2.85546875" customWidth="1"/>
    <col min="15630" max="15630" width="19.5703125" customWidth="1"/>
    <col min="15631" max="15631" width="2.7109375" customWidth="1"/>
    <col min="15632" max="15632" width="23" customWidth="1"/>
    <col min="15633" max="15633" width="3.42578125" customWidth="1"/>
    <col min="15634" max="15634" width="3.5703125" customWidth="1"/>
    <col min="15871" max="15871" width="3.7109375" customWidth="1"/>
    <col min="15872" max="15872" width="22.7109375" customWidth="1"/>
    <col min="15873" max="15873" width="3.85546875" customWidth="1"/>
    <col min="15874" max="15874" width="4" customWidth="1"/>
    <col min="15875" max="15875" width="3.5703125" customWidth="1"/>
    <col min="15876" max="15876" width="5" customWidth="1"/>
    <col min="15877" max="15877" width="4.42578125" customWidth="1"/>
    <col min="15878" max="15878" width="5.140625" customWidth="1"/>
    <col min="15879" max="15879" width="2.85546875" customWidth="1"/>
    <col min="15880" max="15880" width="23.7109375" customWidth="1"/>
    <col min="15881" max="15881" width="3" customWidth="1"/>
    <col min="15882" max="15882" width="22.7109375" customWidth="1"/>
    <col min="15883" max="15884" width="3.28515625" customWidth="1"/>
    <col min="15885" max="15885" width="2.85546875" customWidth="1"/>
    <col min="15886" max="15886" width="19.5703125" customWidth="1"/>
    <col min="15887" max="15887" width="2.7109375" customWidth="1"/>
    <col min="15888" max="15888" width="23" customWidth="1"/>
    <col min="15889" max="15889" width="3.42578125" customWidth="1"/>
    <col min="15890" max="15890" width="3.5703125" customWidth="1"/>
    <col min="16127" max="16127" width="3.7109375" customWidth="1"/>
    <col min="16128" max="16128" width="22.7109375" customWidth="1"/>
    <col min="16129" max="16129" width="3.85546875" customWidth="1"/>
    <col min="16130" max="16130" width="4" customWidth="1"/>
    <col min="16131" max="16131" width="3.5703125" customWidth="1"/>
    <col min="16132" max="16132" width="5" customWidth="1"/>
    <col min="16133" max="16133" width="4.42578125" customWidth="1"/>
    <col min="16134" max="16134" width="5.140625" customWidth="1"/>
    <col min="16135" max="16135" width="2.85546875" customWidth="1"/>
    <col min="16136" max="16136" width="23.7109375" customWidth="1"/>
    <col min="16137" max="16137" width="3" customWidth="1"/>
    <col min="16138" max="16138" width="22.7109375" customWidth="1"/>
    <col min="16139" max="16140" width="3.28515625" customWidth="1"/>
    <col min="16141" max="16141" width="2.85546875" customWidth="1"/>
    <col min="16142" max="16142" width="19.5703125" customWidth="1"/>
    <col min="16143" max="16143" width="2.7109375" customWidth="1"/>
    <col min="16144" max="16144" width="23" customWidth="1"/>
    <col min="16145" max="16145" width="3.42578125" customWidth="1"/>
    <col min="16146" max="16146" width="3.5703125" customWidth="1"/>
  </cols>
  <sheetData>
    <row r="1" spans="1:16" ht="16.5" customHeight="1"/>
    <row r="3" spans="1:16" ht="21" customHeight="1"/>
    <row r="6" spans="1:16" ht="30" customHeight="1">
      <c r="B6" s="1" t="s">
        <v>32</v>
      </c>
      <c r="C6" s="2"/>
      <c r="D6" s="2"/>
      <c r="E6" s="2"/>
      <c r="F6" s="2"/>
      <c r="G6" s="2"/>
      <c r="H6" s="2"/>
      <c r="I6" s="2"/>
      <c r="J6" s="2"/>
      <c r="K6" s="1"/>
    </row>
    <row r="7" spans="1:16">
      <c r="N7" s="3"/>
      <c r="O7" s="3"/>
      <c r="P7" s="3"/>
    </row>
    <row r="8" spans="1:16" s="3" customFormat="1" ht="15" customHeight="1">
      <c r="B8" s="5" t="s">
        <v>21</v>
      </c>
      <c r="C8" s="6"/>
      <c r="D8" s="6"/>
      <c r="E8" s="6"/>
      <c r="F8" s="6"/>
      <c r="G8" s="6"/>
      <c r="H8" s="6"/>
      <c r="I8" s="6"/>
      <c r="J8" s="6"/>
      <c r="K8" s="6"/>
      <c r="L8" s="7"/>
      <c r="M8" s="7"/>
    </row>
    <row r="9" spans="1:16" s="3" customFormat="1" ht="15" customHeight="1">
      <c r="B9" s="5" t="s">
        <v>0</v>
      </c>
      <c r="C9" s="6"/>
      <c r="D9" s="6"/>
      <c r="E9" s="6"/>
      <c r="F9" s="6"/>
      <c r="G9" s="6"/>
      <c r="H9" s="6"/>
      <c r="I9" s="6"/>
      <c r="J9" s="6"/>
      <c r="K9" s="6"/>
      <c r="L9" s="7"/>
      <c r="M9" s="7"/>
    </row>
    <row r="10" spans="1:16" s="3" customFormat="1" ht="15" customHeight="1">
      <c r="B10" s="5" t="s">
        <v>1</v>
      </c>
      <c r="C10" s="6"/>
      <c r="D10" s="6"/>
      <c r="E10" s="6"/>
      <c r="F10" s="6"/>
      <c r="G10" s="6"/>
      <c r="H10" s="6"/>
      <c r="I10" s="6"/>
      <c r="J10" s="6"/>
      <c r="K10" s="6"/>
      <c r="L10" s="7"/>
      <c r="M10" s="7"/>
    </row>
    <row r="11" spans="1:16" ht="1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N11" s="3"/>
      <c r="O11" s="3"/>
      <c r="P11" s="3"/>
    </row>
    <row r="12" spans="1:16" ht="9.75" customHeight="1" thickBot="1">
      <c r="F12" s="3"/>
      <c r="G12" s="3"/>
      <c r="H12" s="3"/>
      <c r="I12" s="3"/>
      <c r="J12" s="3"/>
      <c r="K12" s="3"/>
      <c r="L12" s="3"/>
      <c r="M12" s="3"/>
    </row>
    <row r="13" spans="1:16" s="3" customFormat="1" ht="19.5" customHeight="1" thickBot="1">
      <c r="A13" s="70" t="s">
        <v>22</v>
      </c>
      <c r="B13" s="71"/>
      <c r="F13" s="13"/>
      <c r="G13" s="9" t="s">
        <v>62</v>
      </c>
      <c r="H13" s="14" t="s">
        <v>2</v>
      </c>
      <c r="I13" s="15" t="s">
        <v>3</v>
      </c>
      <c r="J13" s="16" t="s">
        <v>4</v>
      </c>
      <c r="K13" s="16" t="s">
        <v>5</v>
      </c>
      <c r="L13" s="17" t="s">
        <v>6</v>
      </c>
      <c r="M13" s="17" t="s">
        <v>7</v>
      </c>
      <c r="N13" s="18" t="s">
        <v>29</v>
      </c>
    </row>
    <row r="14" spans="1:16" s="3" customFormat="1" ht="12.95" customHeight="1">
      <c r="F14" s="10">
        <v>1</v>
      </c>
      <c r="G14" s="19" t="s">
        <v>15</v>
      </c>
      <c r="H14" s="20">
        <f>COUNT(D32,E36,D43,R25,Q31,R39)</f>
        <v>6</v>
      </c>
      <c r="I14" s="20">
        <f>IF(D32&gt;E32,1,0)+IF(E36&gt;D36,1,0)+IF(D43&gt;E43,1,0)+IF(R25&gt;Q25,1,0)+IF(Q31&gt;R31,1,0)+IF(R39&gt;Q39,1,0)</f>
        <v>4</v>
      </c>
      <c r="J14" s="20">
        <f>IF(D32&lt;E32,1,0)+IF(E36&lt;D36,1,0)+IF(D43&lt;E43,1,0)+IF(R25&lt;Q25,1,0)+IF(Q31&lt;R31,1,0)+IF(R39&lt;Q39,1,0)</f>
        <v>2</v>
      </c>
      <c r="K14" s="20">
        <f>VALUE(D32+E36+D43+R25+Q31+R39)</f>
        <v>15</v>
      </c>
      <c r="L14" s="20">
        <f>VALUE(E32+D36+E43+Q25+R31+Q39)</f>
        <v>15</v>
      </c>
      <c r="M14" s="20">
        <f t="shared" ref="M14:M20" si="0">AVERAGE(K14-L14)</f>
        <v>0</v>
      </c>
      <c r="N14" s="101"/>
    </row>
    <row r="15" spans="1:16" s="3" customFormat="1" ht="12.95" customHeight="1">
      <c r="F15" s="23">
        <v>2</v>
      </c>
      <c r="G15" s="21" t="s">
        <v>17</v>
      </c>
      <c r="H15" s="22">
        <f>COUNT(D24,E32,D44,R24,Q32,R38)</f>
        <v>6</v>
      </c>
      <c r="I15" s="22">
        <f>IF(D24&gt;E24,1,0)+IF(E32&gt;D32,1,0)+IF(D44&gt;E44,1,0)+IF(R24&gt;Q24,1,0)+IF(Q32&gt;R32,1,0)+IF(R38&gt;Q38,1,0)</f>
        <v>3</v>
      </c>
      <c r="J15" s="22">
        <f>IF(D24&lt;E24,1,0)+IF(E32&lt;D32,1,0)+IF(D44&lt;E44,1,0)+IF(R24&lt;Q24,1,0)+IF(Q32&lt;R32,1,0)+IF(R38&lt;Q38,1,0)</f>
        <v>3</v>
      </c>
      <c r="K15" s="22">
        <f>VALUE(D24+E32+D44+R24+Q32+R38)</f>
        <v>15</v>
      </c>
      <c r="L15" s="22">
        <f>VALUE(E24+D32+E44+Q24+R32+Q38)</f>
        <v>15</v>
      </c>
      <c r="M15" s="22">
        <f t="shared" si="0"/>
        <v>0</v>
      </c>
      <c r="N15" s="25"/>
    </row>
    <row r="16" spans="1:16" s="3" customFormat="1" ht="12.95" customHeight="1">
      <c r="F16" s="176">
        <v>3</v>
      </c>
      <c r="G16" s="203" t="s">
        <v>24</v>
      </c>
      <c r="H16" s="186">
        <f>COUNT(D25,E31,D36,E44,Q33,R37)</f>
        <v>6</v>
      </c>
      <c r="I16" s="186">
        <f>IF(D25&gt;E25,1,0)+IF(E31&gt;D31,1,0)+IF(D36&gt;E36,1,0)+IF(E44&gt;D44,1,0)+IF(Q33&gt;R33,1,0)+IF(R37&gt;Q37,1,0)</f>
        <v>5</v>
      </c>
      <c r="J16" s="186">
        <f>IF(D25&lt;E25,1,0)+IF(E31&lt;D31,1,0)+IF(D36&lt;E36,1,0)+IF(E44&lt;D44,1,0)+IF(Q33&lt;R33,1,0)+IF(R37&lt;Q37,1,0)</f>
        <v>1</v>
      </c>
      <c r="K16" s="186">
        <f>VALUE(D25+E31+D36+E44+Q33+R37)</f>
        <v>25</v>
      </c>
      <c r="L16" s="186">
        <f>VALUE(E25+D31+E36+D44+R33+Q37)</f>
        <v>5</v>
      </c>
      <c r="M16" s="186">
        <f t="shared" si="0"/>
        <v>20</v>
      </c>
      <c r="N16" s="191" t="s">
        <v>98</v>
      </c>
    </row>
    <row r="17" spans="1:20" s="3" customFormat="1" ht="12.95" customHeight="1">
      <c r="A17"/>
      <c r="D17" s="2"/>
      <c r="F17" s="23">
        <v>4</v>
      </c>
      <c r="G17" s="24" t="s">
        <v>14</v>
      </c>
      <c r="H17" s="22">
        <f>COUNT(D26,E30,D37,E43,Q24,R33)</f>
        <v>6</v>
      </c>
      <c r="I17" s="22">
        <f>IF(D26&gt;E26,1,0)+IF(E30&gt;D30,1,0)+IF(D37&gt;E37,1,0)+IF(E43&gt;D43,1,0)+IF(Q24&gt;R24,1,0)+IF(R33&gt;Q33,1,0)</f>
        <v>5</v>
      </c>
      <c r="J17" s="22">
        <f>IF(D26&lt;E26,1,0)+IF(E30&lt;D30,1,0)+IF(D37&lt;E37,1,0)+IF(E43&lt;D43,1,0)+IF(Q24&lt;R24,1,0)+IF(R33&lt;Q33,1,0)</f>
        <v>1</v>
      </c>
      <c r="K17" s="22">
        <f>VALUE(D26+D37+E44+Q24+R33)</f>
        <v>17</v>
      </c>
      <c r="L17" s="22">
        <f>VALUE(E26+D38+E42+Q25+R32+Q37)</f>
        <v>12</v>
      </c>
      <c r="M17" s="22">
        <f t="shared" si="0"/>
        <v>5</v>
      </c>
      <c r="N17" s="25" t="s">
        <v>99</v>
      </c>
    </row>
    <row r="18" spans="1:20" s="3" customFormat="1" ht="12.95" customHeight="1">
      <c r="F18" s="23">
        <v>5</v>
      </c>
      <c r="G18" s="24" t="s">
        <v>54</v>
      </c>
      <c r="H18" s="25">
        <f>COUNT(E26,D38,E42,Q25,R32,Q37)</f>
        <v>6</v>
      </c>
      <c r="I18" s="25">
        <f>IF(E26&gt;D26,1,0)+IF(D38&gt;E38,1,0)+IF(E42&gt;D42,1,0)+IF(Q25&gt;R25,1,0)+IF(R32&gt;Q32,1,0)+IF(Q37&gt;R37,1,0)</f>
        <v>2</v>
      </c>
      <c r="J18" s="25">
        <f>IF(E26&lt;D26,1,0)+IF(D38&lt;E38,1,0)+IF(E42&lt;D42,1,0)+IF(Q25&lt;R25,1,0)+IF(R32&lt;Q32,1,0)+IF(Q37&lt;R37,1,0)</f>
        <v>4</v>
      </c>
      <c r="K18" s="25">
        <f>VALUE(E26+D38+E42+Q25+R32+Q37)</f>
        <v>12</v>
      </c>
      <c r="L18" s="25">
        <f>VALUE(D26+E38+D42+R25+Q32+R37)</f>
        <v>18</v>
      </c>
      <c r="M18" s="25">
        <f t="shared" si="0"/>
        <v>-6</v>
      </c>
      <c r="N18" s="201"/>
      <c r="O18" s="35"/>
    </row>
    <row r="19" spans="1:20" s="3" customFormat="1" ht="12.95" customHeight="1">
      <c r="F19" s="11">
        <v>6</v>
      </c>
      <c r="G19" s="24" t="s">
        <v>23</v>
      </c>
      <c r="H19" s="25">
        <f>COUNT(E25,D30,E38,Q26,R31,Q38)</f>
        <v>6</v>
      </c>
      <c r="I19" s="25">
        <f>IF(E25&gt;D25,1,0)+IF(D30&gt;E30,1,0)+IF(E38&gt;D38,1,0)+IF(Q26&gt;R26,1,0)+IF(R31&gt;Q31,1,0)+IF(Q38&gt;R38,1,0)</f>
        <v>1</v>
      </c>
      <c r="J19" s="25">
        <f>IF(E25&lt;D25,1,0)+IF(D30&lt;E30,1,0)+IF(E38&lt;D38,1,0)+IF(Q26&lt;R26,1,0)+IF(R31&lt;Q31,1,0)+IF(Q38&lt;R38,1,0)</f>
        <v>5</v>
      </c>
      <c r="K19" s="25">
        <f>VALUE(E25+D30+E38+Q26+R31+Q38)</f>
        <v>7</v>
      </c>
      <c r="L19" s="25">
        <f>VALUE(D25+E30+D38+R26+Q31+R38)</f>
        <v>23</v>
      </c>
      <c r="M19" s="25">
        <f t="shared" si="0"/>
        <v>-16</v>
      </c>
      <c r="N19" s="22"/>
    </row>
    <row r="20" spans="1:20" s="3" customFormat="1" ht="12.95" customHeight="1">
      <c r="F20" s="11">
        <v>7</v>
      </c>
      <c r="G20" s="24" t="s">
        <v>12</v>
      </c>
      <c r="H20" s="25">
        <f>COUNT(E24,D31,E37,D42,R26,Q39)</f>
        <v>6</v>
      </c>
      <c r="I20" s="25">
        <f>IF(E24&gt;D24,1,0)+IF(D31&gt;E31,1,0)+IF(E37&gt;D37,1,0)+IF(D42&gt;E42,1,0)+IF(R26&gt;Q26,1,0)+IF(Q39&gt;R39,1,0)</f>
        <v>1</v>
      </c>
      <c r="J20" s="25">
        <f>IF(E24&lt;D24,1,0)+IF(D31&lt;E31,1,0)+IF(E37&lt;D37,1,0)+IF(D42&lt;E42,1,0)+IF(R26&lt;Q26,1,0)+IF(Q39&lt;R39,1,0)</f>
        <v>5</v>
      </c>
      <c r="K20" s="25">
        <f>VALUE(E24+D31+E37+D42+R26+Q39)</f>
        <v>10</v>
      </c>
      <c r="L20" s="25">
        <f>VALUE(D24+E31+D37+E42+Q26+R39)</f>
        <v>20</v>
      </c>
      <c r="M20" s="25">
        <f t="shared" si="0"/>
        <v>-10</v>
      </c>
      <c r="N20" s="25"/>
    </row>
    <row r="21" spans="1:20" s="3" customFormat="1" ht="12.95" customHeight="1">
      <c r="M21" s="4"/>
    </row>
    <row r="22" spans="1:20" s="3" customFormat="1" ht="12.95" customHeight="1"/>
    <row r="23" spans="1:20" s="3" customFormat="1" ht="12.95" customHeight="1">
      <c r="A23" s="41" t="s">
        <v>39</v>
      </c>
      <c r="B23" s="27"/>
      <c r="C23" s="28"/>
      <c r="D23" s="29"/>
      <c r="E23"/>
      <c r="N23" s="26" t="s">
        <v>58</v>
      </c>
      <c r="O23" s="27"/>
      <c r="P23" s="28"/>
      <c r="Q23" s="29"/>
      <c r="R23"/>
    </row>
    <row r="24" spans="1:20" s="3" customFormat="1" ht="12.95" customHeight="1">
      <c r="A24" s="66" t="str">
        <f>G15</f>
        <v>PRINCIPES DE ESPAÑA</v>
      </c>
      <c r="B24" s="125" t="s">
        <v>8</v>
      </c>
      <c r="C24" s="54" t="str">
        <f>G20</f>
        <v>CT LA SALLE</v>
      </c>
      <c r="D24" s="36">
        <v>4</v>
      </c>
      <c r="E24" s="36">
        <v>1</v>
      </c>
      <c r="N24" s="66" t="str">
        <f>G17</f>
        <v>SPORTING TC</v>
      </c>
      <c r="O24" s="125" t="s">
        <v>8</v>
      </c>
      <c r="P24" s="54" t="str">
        <f>G15</f>
        <v>PRINCIPES DE ESPAÑA</v>
      </c>
      <c r="Q24" s="36">
        <v>3</v>
      </c>
      <c r="R24" s="36">
        <v>2</v>
      </c>
      <c r="S24" s="146"/>
    </row>
    <row r="25" spans="1:20" s="3" customFormat="1" ht="12.95" customHeight="1">
      <c r="A25" s="66" t="str">
        <f>G16</f>
        <v>TM PALMATENIS</v>
      </c>
      <c r="B25" s="125" t="s">
        <v>8</v>
      </c>
      <c r="C25" s="54" t="str">
        <f>G19</f>
        <v>SOMETIMES TC</v>
      </c>
      <c r="D25" s="36">
        <v>5</v>
      </c>
      <c r="E25" s="36">
        <v>0</v>
      </c>
      <c r="F25" s="147" t="s">
        <v>94</v>
      </c>
      <c r="N25" s="66" t="str">
        <f>G18</f>
        <v>CT BINISSALEM</v>
      </c>
      <c r="O25" s="125" t="s">
        <v>8</v>
      </c>
      <c r="P25" s="54" t="str">
        <f>G14</f>
        <v>CT PAGUERA</v>
      </c>
      <c r="Q25" s="36">
        <v>5</v>
      </c>
      <c r="R25" s="36">
        <v>0</v>
      </c>
      <c r="S25" s="147" t="s">
        <v>94</v>
      </c>
    </row>
    <row r="26" spans="1:20" s="3" customFormat="1" ht="12.95" customHeight="1">
      <c r="A26" s="66" t="str">
        <f>G17</f>
        <v>SPORTING TC</v>
      </c>
      <c r="B26" s="125" t="s">
        <v>8</v>
      </c>
      <c r="C26" s="54" t="str">
        <f>G18</f>
        <v>CT BINISSALEM</v>
      </c>
      <c r="D26" s="36">
        <v>4</v>
      </c>
      <c r="E26" s="36">
        <v>1</v>
      </c>
      <c r="N26" s="66" t="str">
        <f>G19</f>
        <v>SOMETIMES TC</v>
      </c>
      <c r="O26" s="125" t="s">
        <v>8</v>
      </c>
      <c r="P26" s="54" t="str">
        <f>G20</f>
        <v>CT LA SALLE</v>
      </c>
      <c r="Q26" s="36">
        <v>3</v>
      </c>
      <c r="R26" s="36">
        <v>2</v>
      </c>
    </row>
    <row r="27" spans="1:20" s="3" customFormat="1" ht="12.95" customHeight="1">
      <c r="A27" s="39" t="s">
        <v>18</v>
      </c>
      <c r="B27" s="31"/>
      <c r="C27" s="32" t="str">
        <f>G14</f>
        <v>CT PAGUERA</v>
      </c>
      <c r="D27"/>
      <c r="E27"/>
      <c r="N27" s="39" t="s">
        <v>18</v>
      </c>
      <c r="O27" s="31"/>
      <c r="P27" s="54" t="str">
        <f>G16</f>
        <v>TM PALMATENIS</v>
      </c>
      <c r="Q27"/>
      <c r="R27"/>
    </row>
    <row r="28" spans="1:20" s="3" customFormat="1" ht="12.95" customHeight="1"/>
    <row r="29" spans="1:20" s="3" customFormat="1" ht="12.95" customHeight="1">
      <c r="A29" s="41" t="s">
        <v>55</v>
      </c>
      <c r="B29" s="27"/>
      <c r="C29" s="28"/>
      <c r="D29" s="29"/>
      <c r="E29"/>
      <c r="F29"/>
    </row>
    <row r="30" spans="1:20" s="3" customFormat="1" ht="12.95" customHeight="1">
      <c r="A30" s="66" t="str">
        <f>G19</f>
        <v>SOMETIMES TC</v>
      </c>
      <c r="B30" s="31" t="s">
        <v>8</v>
      </c>
      <c r="C30" s="32" t="str">
        <f>G17</f>
        <v>SPORTING TC</v>
      </c>
      <c r="D30" s="36">
        <v>1</v>
      </c>
      <c r="E30" s="36">
        <v>4</v>
      </c>
      <c r="F30"/>
      <c r="M30" s="4"/>
      <c r="N30" s="26" t="s">
        <v>49</v>
      </c>
      <c r="O30" s="27"/>
      <c r="P30" s="28"/>
      <c r="Q30" s="29"/>
      <c r="R30"/>
    </row>
    <row r="31" spans="1:20" s="3" customFormat="1" ht="12.95" customHeight="1">
      <c r="A31" s="30" t="str">
        <f>G20</f>
        <v>CT LA SALLE</v>
      </c>
      <c r="B31" s="31" t="s">
        <v>8</v>
      </c>
      <c r="C31" s="32" t="str">
        <f>G16</f>
        <v>TM PALMATENIS</v>
      </c>
      <c r="D31" s="163">
        <v>0</v>
      </c>
      <c r="E31" s="163">
        <v>5</v>
      </c>
      <c r="F31" s="147" t="s">
        <v>95</v>
      </c>
      <c r="M31" s="4"/>
      <c r="N31" s="30" t="str">
        <f>G14</f>
        <v>CT PAGUERA</v>
      </c>
      <c r="O31" s="31" t="s">
        <v>8</v>
      </c>
      <c r="P31" s="32" t="str">
        <f>G19</f>
        <v>SOMETIMES TC</v>
      </c>
      <c r="Q31" s="36">
        <v>3</v>
      </c>
      <c r="R31" s="36">
        <v>2</v>
      </c>
    </row>
    <row r="32" spans="1:20" s="3" customFormat="1" ht="12.95" customHeight="1">
      <c r="A32" s="30" t="str">
        <f>G14</f>
        <v>CT PAGUERA</v>
      </c>
      <c r="B32" s="31" t="s">
        <v>8</v>
      </c>
      <c r="C32" s="32" t="str">
        <f>G15</f>
        <v>PRINCIPES DE ESPAÑA</v>
      </c>
      <c r="D32" s="36">
        <v>5</v>
      </c>
      <c r="E32" s="36">
        <v>0</v>
      </c>
      <c r="F32" s="147" t="s">
        <v>95</v>
      </c>
      <c r="M32" s="4"/>
      <c r="N32" s="30" t="str">
        <f>G15</f>
        <v>PRINCIPES DE ESPAÑA</v>
      </c>
      <c r="O32" s="31" t="s">
        <v>8</v>
      </c>
      <c r="P32" s="32" t="str">
        <f>G18</f>
        <v>CT BINISSALEM</v>
      </c>
      <c r="Q32" s="36">
        <v>5</v>
      </c>
      <c r="R32" s="36">
        <v>0</v>
      </c>
      <c r="S32" s="221" t="s">
        <v>101</v>
      </c>
      <c r="T32" s="222"/>
    </row>
    <row r="33" spans="1:20" s="3" customFormat="1" ht="12.95" customHeight="1">
      <c r="A33" s="39" t="s">
        <v>18</v>
      </c>
      <c r="B33" s="31"/>
      <c r="C33" s="32" t="str">
        <f>G18</f>
        <v>CT BINISSALEM</v>
      </c>
      <c r="D33"/>
      <c r="E33"/>
      <c r="F33"/>
      <c r="N33" s="168" t="str">
        <f>G16</f>
        <v>TM PALMATENIS</v>
      </c>
      <c r="O33" s="169" t="s">
        <v>8</v>
      </c>
      <c r="P33" s="200" t="str">
        <f>G17</f>
        <v>SPORTING TC</v>
      </c>
      <c r="Q33" s="173">
        <v>3</v>
      </c>
      <c r="R33" s="173">
        <v>2</v>
      </c>
      <c r="S33" s="216"/>
      <c r="T33" s="217"/>
    </row>
    <row r="34" spans="1:20" s="3" customFormat="1" ht="12.95" customHeight="1">
      <c r="N34" s="39" t="s">
        <v>18</v>
      </c>
      <c r="O34" s="31"/>
      <c r="P34" s="32" t="str">
        <f>G20</f>
        <v>CT LA SALLE</v>
      </c>
      <c r="Q34" s="33"/>
      <c r="R34" s="33"/>
    </row>
    <row r="35" spans="1:20" s="3" customFormat="1" ht="12.95" customHeight="1">
      <c r="A35" s="41" t="s">
        <v>56</v>
      </c>
      <c r="B35" s="27"/>
      <c r="C35" s="28"/>
      <c r="D35" s="29"/>
      <c r="E35"/>
    </row>
    <row r="36" spans="1:20" s="3" customFormat="1" ht="12.95" customHeight="1">
      <c r="A36" s="66" t="str">
        <f>G16</f>
        <v>TM PALMATENIS</v>
      </c>
      <c r="B36" s="125" t="s">
        <v>8</v>
      </c>
      <c r="C36" s="54" t="str">
        <f>G14</f>
        <v>CT PAGUERA</v>
      </c>
      <c r="D36" s="136">
        <v>2</v>
      </c>
      <c r="E36" s="136">
        <v>3</v>
      </c>
      <c r="N36" s="26" t="s">
        <v>51</v>
      </c>
      <c r="O36" s="27"/>
      <c r="P36" s="28"/>
      <c r="Q36" s="29"/>
      <c r="R36"/>
    </row>
    <row r="37" spans="1:20" s="3" customFormat="1" ht="12.95" customHeight="1">
      <c r="A37" s="66" t="str">
        <f>G17</f>
        <v>SPORTING TC</v>
      </c>
      <c r="B37" s="125" t="s">
        <v>8</v>
      </c>
      <c r="C37" s="54" t="str">
        <f>G20</f>
        <v>CT LA SALLE</v>
      </c>
      <c r="D37" s="36">
        <v>3</v>
      </c>
      <c r="E37" s="36">
        <v>2</v>
      </c>
      <c r="N37" s="30" t="str">
        <f>G18</f>
        <v>CT BINISSALEM</v>
      </c>
      <c r="O37" s="31" t="s">
        <v>8</v>
      </c>
      <c r="P37" s="32" t="str">
        <f>G16</f>
        <v>TM PALMATENIS</v>
      </c>
      <c r="Q37" s="36">
        <v>0</v>
      </c>
      <c r="R37" s="36">
        <v>5</v>
      </c>
      <c r="S37" s="221" t="s">
        <v>102</v>
      </c>
      <c r="T37" s="223"/>
    </row>
    <row r="38" spans="1:20" s="3" customFormat="1" ht="12.95" customHeight="1">
      <c r="A38" s="66" t="str">
        <f>G18</f>
        <v>CT BINISSALEM</v>
      </c>
      <c r="B38" s="125" t="s">
        <v>8</v>
      </c>
      <c r="C38" s="54" t="str">
        <f>G19</f>
        <v>SOMETIMES TC</v>
      </c>
      <c r="D38" s="36">
        <v>5</v>
      </c>
      <c r="E38" s="36">
        <v>0</v>
      </c>
      <c r="F38" s="147" t="s">
        <v>94</v>
      </c>
      <c r="G38" s="80"/>
      <c r="N38" s="30" t="str">
        <f>G19</f>
        <v>SOMETIMES TC</v>
      </c>
      <c r="O38" s="31" t="s">
        <v>8</v>
      </c>
      <c r="P38" s="32" t="str">
        <f>G15</f>
        <v>PRINCIPES DE ESPAÑA</v>
      </c>
      <c r="Q38" s="36">
        <v>1</v>
      </c>
      <c r="R38" s="36">
        <v>4</v>
      </c>
      <c r="S38" s="166">
        <v>43393</v>
      </c>
      <c r="T38" s="167"/>
    </row>
    <row r="39" spans="1:20" s="3" customFormat="1" ht="12.95" customHeight="1">
      <c r="A39" s="39" t="s">
        <v>18</v>
      </c>
      <c r="B39" s="31"/>
      <c r="C39" s="32" t="str">
        <f>G15</f>
        <v>PRINCIPES DE ESPAÑA</v>
      </c>
      <c r="D39"/>
      <c r="E39"/>
      <c r="N39" s="30" t="str">
        <f>G20</f>
        <v>CT LA SALLE</v>
      </c>
      <c r="O39" s="31" t="s">
        <v>8</v>
      </c>
      <c r="P39" s="32" t="str">
        <f>G14</f>
        <v>CT PAGUERA</v>
      </c>
      <c r="Q39" s="36">
        <v>1</v>
      </c>
      <c r="R39" s="36">
        <v>4</v>
      </c>
    </row>
    <row r="40" spans="1:20" s="3" customFormat="1" ht="12.95" customHeight="1">
      <c r="N40" s="39" t="s">
        <v>18</v>
      </c>
      <c r="O40" s="31"/>
      <c r="P40" s="32" t="str">
        <f>G17</f>
        <v>SPORTING TC</v>
      </c>
      <c r="Q40" s="33"/>
      <c r="R40" s="33"/>
    </row>
    <row r="41" spans="1:20" s="3" customFormat="1" ht="12.95" customHeight="1">
      <c r="A41" s="41" t="s">
        <v>57</v>
      </c>
      <c r="B41" s="27"/>
      <c r="C41" s="28"/>
      <c r="D41" s="29"/>
      <c r="E41"/>
    </row>
    <row r="42" spans="1:20" s="3" customFormat="1" ht="12.95" customHeight="1">
      <c r="A42" s="66" t="str">
        <f>G20</f>
        <v>CT LA SALLE</v>
      </c>
      <c r="B42" s="125" t="s">
        <v>8</v>
      </c>
      <c r="C42" s="54" t="str">
        <f>G18</f>
        <v>CT BINISSALEM</v>
      </c>
      <c r="D42" s="36">
        <v>4</v>
      </c>
      <c r="E42" s="36">
        <v>1</v>
      </c>
    </row>
    <row r="43" spans="1:20" s="3" customFormat="1" ht="12.95" customHeight="1">
      <c r="A43" s="66" t="str">
        <f>G14</f>
        <v>CT PAGUERA</v>
      </c>
      <c r="B43" s="125" t="s">
        <v>8</v>
      </c>
      <c r="C43" s="54" t="str">
        <f>G17</f>
        <v>SPORTING TC</v>
      </c>
      <c r="D43" s="144">
        <v>0</v>
      </c>
      <c r="E43" s="144">
        <v>5</v>
      </c>
      <c r="F43" s="146" t="s">
        <v>94</v>
      </c>
    </row>
    <row r="44" spans="1:20" s="3" customFormat="1" ht="12.95" customHeight="1">
      <c r="A44" s="66" t="str">
        <f>G15</f>
        <v>PRINCIPES DE ESPAÑA</v>
      </c>
      <c r="B44" s="125" t="s">
        <v>8</v>
      </c>
      <c r="C44" s="54" t="str">
        <f>G16</f>
        <v>TM PALMATENIS</v>
      </c>
      <c r="D44" s="36">
        <v>0</v>
      </c>
      <c r="E44" s="36">
        <v>5</v>
      </c>
      <c r="F44" s="216">
        <v>43351</v>
      </c>
      <c r="G44" s="217"/>
    </row>
    <row r="45" spans="1:20" s="3" customFormat="1" ht="12.95" customHeight="1">
      <c r="A45" s="39" t="s">
        <v>18</v>
      </c>
      <c r="B45" s="31"/>
      <c r="C45" s="32" t="str">
        <f>G19</f>
        <v>SOMETIMES TC</v>
      </c>
      <c r="D45"/>
      <c r="E45"/>
    </row>
    <row r="46" spans="1:20" s="3" customFormat="1" ht="12.95" customHeight="1"/>
    <row r="47" spans="1:20" s="3" customFormat="1" ht="12.95" customHeight="1"/>
    <row r="48" spans="1:20" s="3" customFormat="1" ht="12.95" customHeight="1"/>
    <row r="49" spans="13:14" s="3" customFormat="1" ht="12.95" customHeight="1"/>
    <row r="50" spans="13:14" s="3" customFormat="1" ht="12.95" customHeight="1"/>
    <row r="51" spans="13:14" s="3" customFormat="1" ht="12.95" customHeight="1"/>
    <row r="52" spans="13:14" s="3" customFormat="1" ht="12.95" customHeight="1"/>
    <row r="53" spans="13:14" s="3" customFormat="1" ht="12.95" customHeight="1"/>
    <row r="54" spans="13:14" s="3" customFormat="1" ht="16.5" customHeight="1"/>
    <row r="55" spans="13:14" s="3" customFormat="1" ht="12.95" customHeight="1">
      <c r="M55" s="4"/>
      <c r="N55" s="4"/>
    </row>
    <row r="56" spans="13:14" s="3" customFormat="1" ht="12.95" customHeight="1"/>
    <row r="57" spans="13:14" s="3" customFormat="1" ht="12.95" customHeight="1"/>
    <row r="58" spans="13:14" s="3" customFormat="1" ht="12.95" customHeight="1"/>
    <row r="59" spans="13:14" s="3" customFormat="1" ht="12.95" customHeight="1"/>
    <row r="60" spans="13:14" s="3" customFormat="1" ht="12.95" customHeight="1"/>
    <row r="61" spans="13:14" s="3" customFormat="1" ht="12.95" customHeight="1"/>
    <row r="62" spans="13:14" s="3" customFormat="1" ht="12.95" customHeight="1"/>
    <row r="63" spans="13:14" s="3" customFormat="1" ht="12.95" customHeight="1"/>
    <row r="64" spans="13:14" s="3" customFormat="1" ht="12.95" customHeight="1"/>
    <row r="65" s="3" customFormat="1" ht="12.95" customHeight="1"/>
    <row r="66" s="3" customFormat="1" ht="12.95" customHeight="1"/>
    <row r="67" s="3" customFormat="1" ht="12.95" customHeight="1"/>
    <row r="68" s="3" customFormat="1" ht="12.95" customHeight="1"/>
    <row r="69" s="3" customFormat="1" ht="12.95" customHeight="1"/>
    <row r="70" s="3" customFormat="1" ht="12.95" customHeight="1"/>
    <row r="71" s="3" customFormat="1" ht="12.95" customHeight="1"/>
    <row r="72" s="3" customFormat="1" ht="12.95" customHeight="1"/>
    <row r="73" s="3" customFormat="1" ht="12.95" customHeight="1"/>
    <row r="74" s="3" customFormat="1" ht="12.95" customHeight="1"/>
    <row r="75" s="3" customFormat="1" ht="12.95" customHeight="1"/>
    <row r="76" s="3" customFormat="1" ht="12.95" customHeight="1"/>
    <row r="77" s="3" customFormat="1" ht="12.95" customHeight="1"/>
    <row r="78" s="3" customFormat="1" ht="12.95" customHeight="1"/>
    <row r="79" s="3" customFormat="1" ht="12.95" customHeight="1"/>
    <row r="80" s="3" customFormat="1" ht="12.95" customHeight="1"/>
    <row r="81" s="3" customFormat="1" ht="12.95" customHeight="1"/>
    <row r="82" s="3" customFormat="1" ht="12.95" customHeight="1"/>
    <row r="83" s="3" customFormat="1" ht="12.95" customHeight="1"/>
    <row r="84" s="3" customFormat="1" ht="12.95" customHeight="1"/>
    <row r="85" s="3" customFormat="1" ht="12.95" customHeight="1"/>
    <row r="86" s="3" customFormat="1" ht="12.95" customHeight="1"/>
    <row r="87" s="3" customFormat="1" ht="12.95" customHeight="1"/>
    <row r="88" s="3" customFormat="1" ht="12.95" customHeight="1"/>
    <row r="89" s="3" customFormat="1" ht="12.95" customHeight="1"/>
    <row r="90" s="3" customFormat="1" ht="12.95" customHeight="1"/>
    <row r="91" s="3" customFormat="1" ht="12.95" customHeight="1"/>
    <row r="92" s="3" customFormat="1" ht="12.95" customHeight="1"/>
    <row r="93" s="3" customFormat="1" ht="12.95" customHeight="1"/>
    <row r="94" s="3" customFormat="1" ht="12.95" customHeight="1"/>
    <row r="95" s="3" customFormat="1" ht="12.95" customHeight="1"/>
    <row r="96" s="3" customFormat="1" ht="12.95" customHeight="1"/>
    <row r="97" s="3" customFormat="1" ht="12.95" customHeight="1"/>
    <row r="98" s="3" customFormat="1" ht="12.95" customHeight="1"/>
    <row r="99" s="3" customFormat="1" ht="12.95" customHeight="1"/>
    <row r="100" s="3" customFormat="1" ht="12.95" customHeight="1"/>
    <row r="101" s="3" customFormat="1" ht="12.95" customHeight="1"/>
    <row r="102" ht="12.95" customHeight="1"/>
  </sheetData>
  <mergeCells count="4">
    <mergeCell ref="F44:G44"/>
    <mergeCell ref="S33:T33"/>
    <mergeCell ref="S32:T32"/>
    <mergeCell ref="S37:T37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ignoredErrors>
    <ignoredError sqref="P26 P33 C32 C44 P39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7"/>
  <sheetViews>
    <sheetView workbookViewId="0">
      <selection activeCell="G20" sqref="G20"/>
    </sheetView>
  </sheetViews>
  <sheetFormatPr baseColWidth="10" defaultRowHeight="15"/>
  <cols>
    <col min="1" max="1" width="3.7109375" customWidth="1"/>
    <col min="2" max="2" width="5" customWidth="1"/>
    <col min="3" max="3" width="3.85546875" customWidth="1"/>
    <col min="4" max="4" width="4" customWidth="1"/>
    <col min="5" max="5" width="3.28515625" customWidth="1"/>
    <col min="6" max="6" width="4" customWidth="1"/>
    <col min="7" max="7" width="4.5703125" customWidth="1"/>
    <col min="8" max="8" width="4.140625" customWidth="1"/>
    <col min="9" max="9" width="2.85546875" customWidth="1"/>
    <col min="10" max="10" width="20.42578125" customWidth="1"/>
    <col min="11" max="16" width="6.28515625" customWidth="1"/>
    <col min="17" max="17" width="7.42578125" customWidth="1"/>
    <col min="18" max="18" width="8.140625" customWidth="1"/>
    <col min="19" max="19" width="11.28515625" customWidth="1"/>
    <col min="20" max="20" width="5.140625" customWidth="1"/>
    <col min="21" max="21" width="19.7109375" customWidth="1"/>
    <col min="22" max="22" width="5.42578125" customWidth="1"/>
    <col min="23" max="23" width="5.5703125" customWidth="1"/>
  </cols>
  <sheetData>
    <row r="1" spans="2:19" ht="21" customHeight="1"/>
    <row r="2" spans="2:19" ht="21" customHeight="1"/>
    <row r="3" spans="2:19" ht="21" customHeight="1"/>
    <row r="4" spans="2:19" ht="21" customHeight="1"/>
    <row r="5" spans="2:19" ht="27" customHeight="1">
      <c r="B5" s="1" t="s">
        <v>32</v>
      </c>
    </row>
    <row r="6" spans="2:19" ht="15" customHeight="1"/>
    <row r="7" spans="2:19" ht="15" customHeight="1">
      <c r="B7" s="70" t="s">
        <v>25</v>
      </c>
      <c r="C7" s="71"/>
      <c r="D7" s="71"/>
      <c r="E7" s="71"/>
      <c r="F7" s="99"/>
      <c r="G7" s="71"/>
      <c r="H7" s="83"/>
      <c r="I7" s="83"/>
      <c r="J7" s="83"/>
      <c r="K7" s="2"/>
    </row>
    <row r="8" spans="2:19" ht="15" customHeight="1">
      <c r="B8" s="2"/>
      <c r="C8" s="2"/>
      <c r="D8" s="2"/>
      <c r="E8" s="2"/>
      <c r="F8" s="2"/>
      <c r="G8" s="2"/>
      <c r="H8" s="2"/>
      <c r="I8" s="2"/>
      <c r="J8" s="2"/>
      <c r="K8" s="2"/>
    </row>
    <row r="10" spans="2:19" s="3" customFormat="1" ht="15" customHeight="1">
      <c r="F10" s="84" t="s">
        <v>64</v>
      </c>
      <c r="G10" s="6"/>
      <c r="H10" s="6"/>
      <c r="I10" s="6"/>
      <c r="J10" s="6"/>
      <c r="K10" s="6"/>
      <c r="L10" s="5"/>
      <c r="M10" s="6"/>
      <c r="N10" s="6"/>
      <c r="O10" s="6"/>
      <c r="P10" s="7"/>
      <c r="Q10" s="7"/>
      <c r="R10" s="7"/>
      <c r="S10" s="7"/>
    </row>
    <row r="11" spans="2:19" s="3" customFormat="1" ht="15" customHeight="1">
      <c r="F11" s="84" t="s">
        <v>63</v>
      </c>
      <c r="G11" s="6"/>
      <c r="H11" s="6"/>
      <c r="I11" s="6"/>
      <c r="J11" s="6"/>
      <c r="K11" s="6"/>
      <c r="L11" s="6"/>
      <c r="M11" s="6"/>
      <c r="N11" s="6"/>
      <c r="O11" s="6"/>
      <c r="P11" s="7"/>
      <c r="Q11" s="7"/>
      <c r="R11" s="7"/>
      <c r="S11" s="7"/>
    </row>
    <row r="12" spans="2:19" s="3" customFormat="1" ht="15" customHeight="1">
      <c r="F12" s="84" t="s">
        <v>1</v>
      </c>
      <c r="G12" s="6"/>
      <c r="H12" s="6"/>
      <c r="I12" s="6"/>
      <c r="J12" s="6"/>
      <c r="K12" s="6"/>
      <c r="L12" s="6"/>
      <c r="M12" s="6"/>
      <c r="N12" s="6"/>
      <c r="O12" s="6"/>
      <c r="P12" s="7"/>
      <c r="Q12" s="7"/>
      <c r="R12" s="7"/>
      <c r="S12" s="7"/>
    </row>
    <row r="13" spans="2:19" s="3" customFormat="1" ht="12.95" customHeight="1" thickBot="1"/>
    <row r="14" spans="2:19" s="3" customFormat="1" ht="18" customHeight="1" thickBot="1">
      <c r="I14" s="59"/>
      <c r="J14" s="9" t="s">
        <v>62</v>
      </c>
      <c r="K14" s="76" t="s">
        <v>2</v>
      </c>
      <c r="L14" s="60" t="s">
        <v>3</v>
      </c>
      <c r="M14" s="61" t="s">
        <v>4</v>
      </c>
      <c r="N14" s="61" t="s">
        <v>5</v>
      </c>
      <c r="O14" s="62" t="s">
        <v>6</v>
      </c>
      <c r="P14" s="62" t="s">
        <v>7</v>
      </c>
      <c r="Q14" s="228" t="s">
        <v>29</v>
      </c>
      <c r="R14" s="229"/>
    </row>
    <row r="15" spans="2:19" s="3" customFormat="1" ht="12.95" customHeight="1">
      <c r="I15" s="10">
        <v>1</v>
      </c>
      <c r="J15" s="78" t="str">
        <f>B23</f>
        <v>OPEN MARRATXI</v>
      </c>
      <c r="K15" s="65">
        <f>COUNT(O23,P26,V23,P31,O35,W32)</f>
        <v>6</v>
      </c>
      <c r="L15" s="69">
        <f>IF(O23&gt;P23,1,0)+IF(V23&gt;W23,1,0)+IF(P26&gt;O26,1,0)+IF(P31&gt;O31,1,0)+IF(W32&gt;V32,1,0)+IF(O35&gt;P35,1,0)</f>
        <v>2</v>
      </c>
      <c r="M15" s="65">
        <f>IF(O23&lt;P23,1,0)+IF(V23&lt;W23,1,0)+IF(P26&lt;O26,1,0)+IF(P31&lt;O31,1,0)+IF(W32&lt;V32,1,0)+IF(O35&lt;P35,1,0)</f>
        <v>4</v>
      </c>
      <c r="N15" s="65">
        <f>VALUE(O23+V23+P26+P31+W32+O35)</f>
        <v>12</v>
      </c>
      <c r="O15" s="65">
        <f>VALUE(P23+W23+O26+O31+V32)</f>
        <v>16</v>
      </c>
      <c r="P15" s="65">
        <f>AVERAGE(N15-O15)</f>
        <v>-4</v>
      </c>
      <c r="Q15" s="230"/>
      <c r="R15" s="231"/>
    </row>
    <row r="16" spans="2:19" s="3" customFormat="1" ht="12.95" customHeight="1">
      <c r="I16" s="176">
        <v>2</v>
      </c>
      <c r="J16" s="185" t="str">
        <f>B24</f>
        <v>SPORTING TC</v>
      </c>
      <c r="K16" s="179">
        <f>COUNT(O24,W23,P27,P32,V32,O34)</f>
        <v>6</v>
      </c>
      <c r="L16" s="179">
        <f>IF(O24&gt;P24,1,0)+IF(P27&gt;O27,1,0)+IF(W23&gt;V23,1,0)+IF(P32&gt;O32,1,0)+IF(V32&gt;W32,1,0)+IF(O34&gt;P34,1,0)</f>
        <v>5</v>
      </c>
      <c r="M16" s="179">
        <f>IF(O24&lt;P24,1,0)+IF(P27&lt;O27,1,0)+IF(W23&lt;V23,1,0)+IF(P32&lt;O32,1,0)+IF(V32&lt;W32,1,0)+IF(O34&lt;P34,1,0)</f>
        <v>1</v>
      </c>
      <c r="N16" s="179">
        <f>VALUE(O24+W23+P27+P32+V32+O34)</f>
        <v>24</v>
      </c>
      <c r="O16" s="179">
        <f>VALUE(P24+V23+O27+O32+W32+P34)</f>
        <v>6</v>
      </c>
      <c r="P16" s="179">
        <f>AVERAGE(N16-O16)</f>
        <v>18</v>
      </c>
      <c r="Q16" s="232" t="s">
        <v>98</v>
      </c>
      <c r="R16" s="233"/>
    </row>
    <row r="17" spans="1:25" s="3" customFormat="1" ht="12.95" customHeight="1">
      <c r="I17" s="11">
        <v>3</v>
      </c>
      <c r="J17" s="68" t="str">
        <f>B25</f>
        <v>CT FELANITX</v>
      </c>
      <c r="K17" s="69">
        <f>COUNT(P24,V24,O26,O32,W31,P35)</f>
        <v>6</v>
      </c>
      <c r="L17" s="69">
        <f>IF(P24&gt;O24,1,0)+IF(V24&gt;W24,1,0)+IF(O26&gt;P26,1,0)+IF(O32&gt;P32,1,0)+IF(W31&gt;V31,1,0)+IF(P35&gt;O35,1,0)</f>
        <v>0</v>
      </c>
      <c r="M17" s="69">
        <f>IF(P24&lt;O24,1,0)+IF(V24&lt;W24,1,0)+IF(O26&lt;P26,1,0)+IF(O32&lt;P32,1,0)+IF(P35&lt;O35,1,0)+IF(W31&lt;V31,1,0)</f>
        <v>6</v>
      </c>
      <c r="N17" s="69">
        <f>VALUE(P24+V24+O26+O32+W31+P35)</f>
        <v>6</v>
      </c>
      <c r="O17" s="69">
        <f>VALUE(O24+W24+P26+P32+V31+O35)</f>
        <v>24</v>
      </c>
      <c r="P17" s="69">
        <f>AVERAGE(N17-O17)</f>
        <v>-18</v>
      </c>
      <c r="Q17" s="234"/>
      <c r="R17" s="235"/>
    </row>
    <row r="18" spans="1:25" s="3" customFormat="1" ht="12.95" customHeight="1" thickBot="1">
      <c r="I18" s="12">
        <v>4</v>
      </c>
      <c r="J18" s="79" t="str">
        <f>B26</f>
        <v>CT BELLAVISTA</v>
      </c>
      <c r="K18" s="98">
        <f>COUNT(P23,W24,O27,O31,P34,V31)</f>
        <v>6</v>
      </c>
      <c r="L18" s="98">
        <f>IF(P23&gt;O23,1,0)+IF(O27&gt;P27,1,0)+IF(W24&gt;V24,1,0)+IF(O31&gt;P31,1,0)+IF(V31&gt;W31,1,0)+IF(P34&gt;O34,1,0)</f>
        <v>5</v>
      </c>
      <c r="M18" s="98">
        <f>IF(P23&lt;O23,1,0)+IF(O27&lt;P27,1,0)+IF(W24&lt;V24,1,0)+IF(O31&lt;P31,1,0)+IF(P34&lt;O34,1,0)+IF(V31&lt;W31,1,0)</f>
        <v>1</v>
      </c>
      <c r="N18" s="98">
        <f>VALUE(P23+W24+O27+O31+P34+V31)</f>
        <v>18</v>
      </c>
      <c r="O18" s="98">
        <f>VALUE(O23+V24+P27+P31+W31+O34)</f>
        <v>12</v>
      </c>
      <c r="P18" s="98">
        <f>AVERAGE(N18-O18)</f>
        <v>6</v>
      </c>
      <c r="Q18" s="236" t="s">
        <v>99</v>
      </c>
      <c r="R18" s="237"/>
    </row>
    <row r="19" spans="1:25" s="3" customFormat="1" ht="12.95" customHeight="1">
      <c r="Q19" s="45"/>
    </row>
    <row r="20" spans="1:25" s="3" customFormat="1" ht="12.95" customHeight="1">
      <c r="A20" s="80"/>
      <c r="B20" s="81"/>
      <c r="C20" s="80"/>
      <c r="D20" s="80"/>
      <c r="E20" s="80"/>
      <c r="F20" s="80"/>
      <c r="G20" s="80"/>
      <c r="H20" s="80"/>
      <c r="I20" s="80"/>
    </row>
    <row r="21" spans="1:25" s="3" customFormat="1" ht="12.95" customHeight="1">
      <c r="A21" s="82"/>
      <c r="B21" s="82"/>
      <c r="C21" s="82"/>
      <c r="D21" s="82"/>
      <c r="E21" s="82"/>
      <c r="F21" s="82"/>
      <c r="G21" s="82"/>
      <c r="H21" s="82"/>
      <c r="I21" s="82"/>
    </row>
    <row r="22" spans="1:25" s="3" customFormat="1" ht="12.95" customHeight="1">
      <c r="A22" s="117"/>
      <c r="B22" s="86" t="s">
        <v>60</v>
      </c>
      <c r="C22" s="87" t="s">
        <v>2</v>
      </c>
      <c r="D22" s="87" t="s">
        <v>3</v>
      </c>
      <c r="E22" s="88" t="s">
        <v>4</v>
      </c>
      <c r="F22" s="88" t="s">
        <v>5</v>
      </c>
      <c r="G22" s="88" t="s">
        <v>6</v>
      </c>
      <c r="H22" s="88" t="s">
        <v>7</v>
      </c>
      <c r="I22" s="82"/>
      <c r="J22" s="41" t="s">
        <v>65</v>
      </c>
      <c r="K22" s="27"/>
      <c r="L22" s="63"/>
      <c r="M22" s="63"/>
      <c r="N22" s="63"/>
      <c r="O22" s="64"/>
      <c r="R22" s="224" t="s">
        <v>67</v>
      </c>
      <c r="S22" s="224"/>
      <c r="T22" s="224"/>
      <c r="U22" s="63"/>
      <c r="V22" s="64"/>
    </row>
    <row r="23" spans="1:25" s="3" customFormat="1" ht="12.95" customHeight="1">
      <c r="A23" s="97"/>
      <c r="B23" s="90" t="s">
        <v>10</v>
      </c>
      <c r="C23" s="91">
        <f>COUNT(O23,P26,V23)</f>
        <v>3</v>
      </c>
      <c r="D23" s="91">
        <f>IF(O23&gt;P23,1,0)+IF(P26&gt;O26,1,0)+IF(V23&gt;W23,1,0)</f>
        <v>1</v>
      </c>
      <c r="E23" s="91">
        <f>IF(O23&lt;P23,1,0)+IF(P26&lt;O26,1,0)+IF(V23&lt;W23,1,0)</f>
        <v>2</v>
      </c>
      <c r="F23" s="91">
        <f>VALUE(O23+P26+V23)</f>
        <v>7</v>
      </c>
      <c r="G23" s="91">
        <f>VALUE(P23+O26+W23)</f>
        <v>8</v>
      </c>
      <c r="H23" s="91">
        <f>AVERAGE(F23-G23)</f>
        <v>-1</v>
      </c>
      <c r="I23" s="82"/>
      <c r="J23" s="66" t="str">
        <f>B23</f>
        <v>OPEN MARRATXI</v>
      </c>
      <c r="K23" s="67" t="s">
        <v>8</v>
      </c>
      <c r="L23" s="225" t="str">
        <f>B26</f>
        <v>CT BELLAVISTA</v>
      </c>
      <c r="M23" s="226"/>
      <c r="N23" s="227"/>
      <c r="O23" s="136">
        <v>2</v>
      </c>
      <c r="P23" s="136">
        <v>3</v>
      </c>
      <c r="Q23" s="135">
        <v>43261</v>
      </c>
      <c r="R23" s="54" t="s">
        <v>10</v>
      </c>
      <c r="S23" s="54"/>
      <c r="T23" s="67" t="s">
        <v>8</v>
      </c>
      <c r="U23" s="66" t="str">
        <f>B24</f>
        <v>SPORTING TC</v>
      </c>
      <c r="V23" s="136">
        <v>2</v>
      </c>
      <c r="W23" s="136">
        <v>3</v>
      </c>
      <c r="X23" s="216">
        <v>43268</v>
      </c>
      <c r="Y23" s="217"/>
    </row>
    <row r="24" spans="1:25" s="3" customFormat="1" ht="12.95" customHeight="1">
      <c r="A24" s="97"/>
      <c r="B24" s="90" t="s">
        <v>14</v>
      </c>
      <c r="C24" s="91">
        <f>COUNT(O24,P27,W23)</f>
        <v>3</v>
      </c>
      <c r="D24" s="91">
        <f>IF(O24&gt;P24,1,0)+IF(P27&gt;O27,1,0)+IF(W23&gt;V23,1,0)</f>
        <v>2</v>
      </c>
      <c r="E24" s="91">
        <f>IF(O24&lt;P24,1,0)+IF(P27&lt;O27,1,0)+IF(W23&lt;V23,1,0)</f>
        <v>1</v>
      </c>
      <c r="F24" s="91">
        <f>VALUE(O24+P27+W23)</f>
        <v>9</v>
      </c>
      <c r="G24" s="91">
        <f>VALUE(P24+O27+V23)</f>
        <v>6</v>
      </c>
      <c r="H24" s="91">
        <f>AVERAGE(F24-G24)</f>
        <v>3</v>
      </c>
      <c r="I24" s="82"/>
      <c r="J24" s="66" t="str">
        <f>B24</f>
        <v>SPORTING TC</v>
      </c>
      <c r="K24" s="77" t="s">
        <v>8</v>
      </c>
      <c r="L24" s="225" t="str">
        <f>B25</f>
        <v>CT FELANITX</v>
      </c>
      <c r="M24" s="226"/>
      <c r="N24" s="227"/>
      <c r="O24" s="136">
        <v>4</v>
      </c>
      <c r="P24" s="136">
        <v>1</v>
      </c>
      <c r="R24" s="54" t="str">
        <f>B25</f>
        <v>CT FELANITX</v>
      </c>
      <c r="S24" s="54"/>
      <c r="T24" s="67" t="s">
        <v>8</v>
      </c>
      <c r="U24" s="66" t="str">
        <f>B26</f>
        <v>CT BELLAVISTA</v>
      </c>
      <c r="V24" s="136">
        <v>0</v>
      </c>
      <c r="W24" s="136">
        <v>5</v>
      </c>
    </row>
    <row r="25" spans="1:25" s="3" customFormat="1" ht="12.95" customHeight="1">
      <c r="A25" s="97"/>
      <c r="B25" s="90" t="s">
        <v>27</v>
      </c>
      <c r="C25" s="91">
        <f>COUNT(P24,O26,V24)</f>
        <v>3</v>
      </c>
      <c r="D25" s="91">
        <f>IF(O26&gt;P26,1,0)+IF(P24&gt;O24,1,0)+IF(V24&gt;W24,1,0)</f>
        <v>0</v>
      </c>
      <c r="E25" s="91">
        <f>IF(O26&lt;P26,1,0)+IF(P24&lt;O24,1,0)+IF(V24&lt;W24,1,0)</f>
        <v>3</v>
      </c>
      <c r="F25" s="91">
        <f>VALUE(P24+O26+V24)</f>
        <v>3</v>
      </c>
      <c r="G25" s="91">
        <f>VALUE(O24+P26+W24)</f>
        <v>12</v>
      </c>
      <c r="H25" s="91">
        <f>AVERAGE(F25-G25)</f>
        <v>-9</v>
      </c>
      <c r="I25" s="82"/>
      <c r="J25" s="41" t="s">
        <v>66</v>
      </c>
      <c r="K25" s="27"/>
      <c r="L25" s="63"/>
      <c r="M25" s="63"/>
      <c r="N25" s="63"/>
      <c r="O25" s="140"/>
      <c r="P25" s="140"/>
    </row>
    <row r="26" spans="1:25" s="3" customFormat="1" ht="12.95" customHeight="1">
      <c r="A26" s="97"/>
      <c r="B26" s="90" t="s">
        <v>13</v>
      </c>
      <c r="C26" s="91">
        <f>COUNT(P23,O27,W24)</f>
        <v>3</v>
      </c>
      <c r="D26" s="91">
        <f>IF(P23&gt;O23,1,0)+IF(O27&gt;P27,1,0)+IF(W24&gt;V24,1,0)</f>
        <v>3</v>
      </c>
      <c r="E26" s="91">
        <f>IF(P23&lt;O23,1,0)+IF(O27&lt;P27,1,0)+IF(W24&lt;V24,1,0)</f>
        <v>0</v>
      </c>
      <c r="F26" s="91">
        <f>VALUE(P23+O27+W24)</f>
        <v>11</v>
      </c>
      <c r="G26" s="91">
        <f>VALUE(O23+P27+V24)</f>
        <v>4</v>
      </c>
      <c r="H26" s="91">
        <f>AVERAGE(F26-G26)</f>
        <v>7</v>
      </c>
      <c r="I26" s="82"/>
      <c r="J26" s="66" t="str">
        <f>B25</f>
        <v>CT FELANITX</v>
      </c>
      <c r="K26" s="67" t="s">
        <v>8</v>
      </c>
      <c r="L26" s="225" t="str">
        <f>B23</f>
        <v>OPEN MARRATXI</v>
      </c>
      <c r="M26" s="226"/>
      <c r="N26" s="227"/>
      <c r="O26" s="138">
        <v>2</v>
      </c>
      <c r="P26" s="138">
        <v>3</v>
      </c>
    </row>
    <row r="27" spans="1:25" s="3" customFormat="1" ht="12.95" customHeight="1">
      <c r="A27" s="93"/>
      <c r="B27" s="93"/>
      <c r="C27" s="93"/>
      <c r="D27" s="93"/>
      <c r="E27" s="93"/>
      <c r="F27" s="93"/>
      <c r="G27" s="93"/>
      <c r="H27" s="93"/>
      <c r="I27" s="82"/>
      <c r="J27" s="194" t="str">
        <f>B26</f>
        <v>CT BELLAVISTA</v>
      </c>
      <c r="K27" s="195" t="s">
        <v>8</v>
      </c>
      <c r="L27" s="238" t="str">
        <f>B24</f>
        <v>SPORTING TC</v>
      </c>
      <c r="M27" s="239"/>
      <c r="N27" s="240"/>
      <c r="O27" s="196">
        <v>3</v>
      </c>
      <c r="P27" s="196">
        <v>2</v>
      </c>
      <c r="Q27" s="216">
        <v>43233</v>
      </c>
      <c r="R27" s="217"/>
    </row>
    <row r="28" spans="1:25" s="3" customFormat="1" ht="12.95" customHeight="1">
      <c r="A28" s="93"/>
      <c r="B28" s="94"/>
      <c r="C28" s="93"/>
      <c r="D28" s="93"/>
      <c r="E28" s="93"/>
      <c r="F28" s="93"/>
      <c r="G28" s="93"/>
      <c r="H28" s="93"/>
      <c r="I28" s="82"/>
      <c r="O28" s="139"/>
      <c r="P28" s="139"/>
    </row>
    <row r="29" spans="1:25" s="3" customFormat="1" ht="12.95" customHeight="1">
      <c r="A29" s="93"/>
      <c r="B29" s="93"/>
      <c r="C29" s="93"/>
      <c r="D29" s="93"/>
      <c r="E29" s="93"/>
      <c r="F29" s="93"/>
      <c r="G29" s="93"/>
      <c r="H29" s="93"/>
      <c r="I29" s="82"/>
      <c r="O29" s="139"/>
      <c r="P29" s="139"/>
    </row>
    <row r="30" spans="1:25" s="3" customFormat="1" ht="12.95" customHeight="1">
      <c r="A30" s="118"/>
      <c r="B30" s="86" t="s">
        <v>61</v>
      </c>
      <c r="C30" s="87" t="s">
        <v>2</v>
      </c>
      <c r="D30" s="87" t="s">
        <v>3</v>
      </c>
      <c r="E30" s="88" t="s">
        <v>4</v>
      </c>
      <c r="F30" s="88" t="s">
        <v>5</v>
      </c>
      <c r="G30" s="88" t="s">
        <v>6</v>
      </c>
      <c r="H30" s="88" t="s">
        <v>7</v>
      </c>
      <c r="I30" s="82"/>
      <c r="J30" s="26" t="s">
        <v>68</v>
      </c>
      <c r="K30" s="27"/>
      <c r="L30" s="63"/>
      <c r="M30" s="63"/>
      <c r="N30" s="63"/>
      <c r="O30" s="141"/>
      <c r="P30" s="141"/>
      <c r="R30" s="224" t="s">
        <v>70</v>
      </c>
      <c r="S30" s="224"/>
      <c r="T30" s="224"/>
      <c r="U30" s="63"/>
      <c r="V30" s="64"/>
    </row>
    <row r="31" spans="1:25" s="3" customFormat="1" ht="12.95" customHeight="1">
      <c r="A31" s="97"/>
      <c r="B31" s="96" t="s">
        <v>13</v>
      </c>
      <c r="C31" s="97">
        <f>COUNT(O31,P34,V31)</f>
        <v>3</v>
      </c>
      <c r="D31" s="97">
        <f>IF(O31&gt;P31,1,0)+IF(P34&gt;O34,1,0)+IF(V31&gt;W31,1,0)</f>
        <v>2</v>
      </c>
      <c r="E31" s="97">
        <f>IF(O31&lt;P31,1,0)+IF(P34&lt;O34,1,0)+IF(V31&lt;W31,1,0)</f>
        <v>1</v>
      </c>
      <c r="F31" s="97">
        <f>VALUE(O31+P34+V31)</f>
        <v>7</v>
      </c>
      <c r="G31" s="97">
        <f>VALUE(P31+O34+W31)</f>
        <v>8</v>
      </c>
      <c r="H31" s="97">
        <f>AVERAGE(F31-G31)</f>
        <v>-1</v>
      </c>
      <c r="I31" s="82"/>
      <c r="J31" s="66" t="str">
        <f>B31</f>
        <v>CT BELLAVISTA</v>
      </c>
      <c r="K31" s="67" t="s">
        <v>8</v>
      </c>
      <c r="L31" s="225" t="str">
        <f>B34</f>
        <v>OPEN MARRATXI</v>
      </c>
      <c r="M31" s="226"/>
      <c r="N31" s="227"/>
      <c r="O31" s="138">
        <v>3</v>
      </c>
      <c r="P31" s="138">
        <v>2</v>
      </c>
      <c r="Q31" s="73"/>
      <c r="R31" s="66" t="str">
        <f>B31</f>
        <v>CT BELLAVISTA</v>
      </c>
      <c r="S31" s="66"/>
      <c r="T31" s="67" t="s">
        <v>8</v>
      </c>
      <c r="U31" s="66" t="str">
        <f>B32</f>
        <v>CT FELANITX</v>
      </c>
      <c r="V31" s="136">
        <v>4</v>
      </c>
      <c r="W31" s="136">
        <v>1</v>
      </c>
      <c r="X31" s="146"/>
    </row>
    <row r="32" spans="1:25" s="3" customFormat="1" ht="12.95" customHeight="1">
      <c r="A32" s="97"/>
      <c r="B32" s="96" t="s">
        <v>27</v>
      </c>
      <c r="C32" s="97">
        <f>COUNT(O32,P35,W31)</f>
        <v>3</v>
      </c>
      <c r="D32" s="97">
        <f>IF(O32&gt;P32,1,0)+IF(P35&gt;O35,1,0)+IF(W31&gt;V31,1,0)</f>
        <v>0</v>
      </c>
      <c r="E32" s="97">
        <f>IF(O32&lt;P32,1,0)+IF(P35&lt;O35,1,0)+IF(W31&lt;V31,1,0)</f>
        <v>3</v>
      </c>
      <c r="F32" s="97">
        <f>VALUE(O32+P35+W31)</f>
        <v>3</v>
      </c>
      <c r="G32" s="97">
        <f>VALUE(P32+O35+V31)</f>
        <v>12</v>
      </c>
      <c r="H32" s="97">
        <f>AVERAGE(F32-G32)</f>
        <v>-9</v>
      </c>
      <c r="I32" s="82"/>
      <c r="J32" s="66" t="str">
        <f>B32</f>
        <v>CT FELANITX</v>
      </c>
      <c r="K32" s="67" t="s">
        <v>8</v>
      </c>
      <c r="L32" s="225" t="str">
        <f>B33</f>
        <v>SPORTING TC</v>
      </c>
      <c r="M32" s="226"/>
      <c r="N32" s="227"/>
      <c r="O32" s="145">
        <v>0</v>
      </c>
      <c r="P32" s="145">
        <v>5</v>
      </c>
      <c r="Q32" s="146" t="s">
        <v>95</v>
      </c>
      <c r="R32" s="54" t="str">
        <f>B33</f>
        <v>SPORTING TC</v>
      </c>
      <c r="S32" s="54"/>
      <c r="T32" s="67" t="s">
        <v>8</v>
      </c>
      <c r="U32" s="66" t="str">
        <f>B34</f>
        <v>OPEN MARRATXI</v>
      </c>
      <c r="V32" s="136">
        <v>5</v>
      </c>
      <c r="W32" s="136">
        <v>0</v>
      </c>
      <c r="X32" s="147" t="s">
        <v>95</v>
      </c>
    </row>
    <row r="33" spans="1:17" s="3" customFormat="1" ht="12.95" customHeight="1">
      <c r="A33" s="97"/>
      <c r="B33" s="96" t="s">
        <v>14</v>
      </c>
      <c r="C33" s="97">
        <f>COUNT(P32,O34,V32)</f>
        <v>3</v>
      </c>
      <c r="D33" s="97">
        <f>IF(O34&gt;P34,1,0)+IF(P32&gt;O32,1,0)+IF(V32&gt;W32,1,0)</f>
        <v>3</v>
      </c>
      <c r="E33" s="97">
        <f>IF(O34&lt;P34,1,0)+IF(P32&lt;O32,1,0)+IF(V32&lt;W32,1,0)</f>
        <v>0</v>
      </c>
      <c r="F33" s="97">
        <f>VALUE(P32+O34+V32)</f>
        <v>15</v>
      </c>
      <c r="G33" s="97">
        <f>VALUE(O32+P34+W32)</f>
        <v>0</v>
      </c>
      <c r="H33" s="97">
        <f>AVERAGE(F33-G33)</f>
        <v>15</v>
      </c>
      <c r="I33" s="82"/>
      <c r="J33" s="26" t="s">
        <v>69</v>
      </c>
      <c r="K33" s="27"/>
      <c r="L33" s="63"/>
      <c r="M33" s="63"/>
      <c r="N33" s="63"/>
      <c r="O33" s="140"/>
      <c r="P33" s="140"/>
    </row>
    <row r="34" spans="1:17" s="3" customFormat="1" ht="12.95" customHeight="1">
      <c r="A34" s="97"/>
      <c r="B34" s="96" t="s">
        <v>10</v>
      </c>
      <c r="C34" s="97">
        <f>COUNT(P31,O35,W32)</f>
        <v>3</v>
      </c>
      <c r="D34" s="97">
        <f>IF(P31&gt;O31,1,0)+IF(O35&gt;P35,1,0)+IF(W32&gt;V32,1,0)</f>
        <v>1</v>
      </c>
      <c r="E34" s="97">
        <f>IF(P31&lt;O31,1,0)+IF(O35&lt;P35,1,0)+IF(W32&lt;V32,1,0)</f>
        <v>2</v>
      </c>
      <c r="F34" s="97">
        <f>VALUE(P31+O35+W32)</f>
        <v>5</v>
      </c>
      <c r="G34" s="97">
        <f>VALUE(O31+P35+V32)</f>
        <v>10</v>
      </c>
      <c r="H34" s="97">
        <f>AVERAGE(F34-G34)</f>
        <v>-5</v>
      </c>
      <c r="I34" s="82"/>
      <c r="J34" s="194" t="str">
        <f>B33</f>
        <v>SPORTING TC</v>
      </c>
      <c r="K34" s="195" t="s">
        <v>8</v>
      </c>
      <c r="L34" s="238" t="str">
        <f>B31</f>
        <v>CT BELLAVISTA</v>
      </c>
      <c r="M34" s="239"/>
      <c r="N34" s="240"/>
      <c r="O34" s="197">
        <v>5</v>
      </c>
      <c r="P34" s="197">
        <v>0</v>
      </c>
      <c r="Q34" s="146"/>
    </row>
    <row r="35" spans="1:17" s="3" customFormat="1" ht="12.95" customHeight="1">
      <c r="A35" s="82"/>
      <c r="B35" s="82"/>
      <c r="C35" s="82"/>
      <c r="D35" s="82"/>
      <c r="E35" s="82"/>
      <c r="F35" s="82"/>
      <c r="G35" s="82"/>
      <c r="H35" s="82"/>
      <c r="I35" s="82"/>
      <c r="J35" s="66" t="str">
        <f>B34</f>
        <v>OPEN MARRATXI</v>
      </c>
      <c r="K35" s="67" t="s">
        <v>8</v>
      </c>
      <c r="L35" s="225" t="str">
        <f>B32</f>
        <v>CT FELANITX</v>
      </c>
      <c r="M35" s="226"/>
      <c r="N35" s="227"/>
      <c r="O35" s="136">
        <v>3</v>
      </c>
      <c r="P35" s="136">
        <v>2</v>
      </c>
      <c r="Q35" s="146"/>
    </row>
    <row r="36" spans="1:17" s="3" customFormat="1" ht="12.95" customHeight="1">
      <c r="A36" s="82"/>
      <c r="B36" s="119"/>
      <c r="C36" s="82"/>
      <c r="D36" s="82"/>
      <c r="E36" s="82"/>
      <c r="F36" s="82"/>
      <c r="G36" s="82"/>
      <c r="H36" s="82"/>
      <c r="I36" s="82"/>
    </row>
    <row r="37" spans="1:17">
      <c r="A37" s="116"/>
      <c r="B37" s="116"/>
      <c r="C37" s="116"/>
      <c r="D37" s="116"/>
      <c r="E37" s="116"/>
      <c r="F37" s="116"/>
      <c r="G37" s="116"/>
      <c r="H37" s="116"/>
      <c r="I37" s="116"/>
    </row>
  </sheetData>
  <mergeCells count="17">
    <mergeCell ref="X23:Y23"/>
    <mergeCell ref="L31:N31"/>
    <mergeCell ref="L32:N32"/>
    <mergeCell ref="L34:N34"/>
    <mergeCell ref="L35:N35"/>
    <mergeCell ref="L24:N24"/>
    <mergeCell ref="L23:N23"/>
    <mergeCell ref="L27:N27"/>
    <mergeCell ref="R22:T22"/>
    <mergeCell ref="R30:T30"/>
    <mergeCell ref="L26:N26"/>
    <mergeCell ref="Q27:R27"/>
    <mergeCell ref="Q14:R14"/>
    <mergeCell ref="Q15:R15"/>
    <mergeCell ref="Q16:R16"/>
    <mergeCell ref="Q17:R17"/>
    <mergeCell ref="Q18:R1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X37"/>
  <sheetViews>
    <sheetView workbookViewId="0">
      <selection activeCell="S39" sqref="S39"/>
    </sheetView>
  </sheetViews>
  <sheetFormatPr baseColWidth="10" defaultRowHeight="15"/>
  <cols>
    <col min="1" max="1" width="1.140625" customWidth="1"/>
    <col min="2" max="2" width="7.5703125" customWidth="1"/>
    <col min="3" max="3" width="3.85546875" customWidth="1"/>
    <col min="4" max="4" width="4" customWidth="1"/>
    <col min="5" max="5" width="3.28515625" customWidth="1"/>
    <col min="6" max="6" width="4" customWidth="1"/>
    <col min="7" max="7" width="4.5703125" customWidth="1"/>
    <col min="8" max="8" width="4.140625" customWidth="1"/>
    <col min="9" max="9" width="2.85546875" customWidth="1"/>
    <col min="10" max="10" width="20.42578125" customWidth="1"/>
    <col min="11" max="16" width="6.28515625" customWidth="1"/>
    <col min="17" max="17" width="6.5703125" customWidth="1"/>
    <col min="18" max="18" width="8.140625" customWidth="1"/>
    <col min="19" max="19" width="11.28515625" customWidth="1"/>
    <col min="20" max="20" width="5.140625" customWidth="1"/>
    <col min="21" max="21" width="19.7109375" customWidth="1"/>
    <col min="22" max="23" width="6.28515625" customWidth="1"/>
  </cols>
  <sheetData>
    <row r="6" spans="2:19" ht="27" customHeight="1">
      <c r="B6" s="1" t="s">
        <v>32</v>
      </c>
    </row>
    <row r="7" spans="2:19" ht="15" customHeight="1"/>
    <row r="8" spans="2:19" ht="15" customHeight="1">
      <c r="B8" s="70" t="s">
        <v>26</v>
      </c>
      <c r="C8" s="71"/>
      <c r="D8" s="71"/>
      <c r="E8" s="71"/>
      <c r="F8" s="99"/>
      <c r="G8" s="71"/>
      <c r="H8" s="83"/>
      <c r="I8" s="83"/>
      <c r="J8" s="83"/>
      <c r="K8" s="2"/>
    </row>
    <row r="9" spans="2:19" ht="15" customHeight="1">
      <c r="B9" s="2"/>
      <c r="C9" s="2"/>
      <c r="D9" s="2"/>
      <c r="E9" s="2"/>
      <c r="F9" s="2"/>
      <c r="G9" s="2"/>
      <c r="H9" s="2"/>
      <c r="I9" s="2"/>
      <c r="J9" s="2"/>
      <c r="K9" s="2"/>
    </row>
    <row r="11" spans="2:19" s="3" customFormat="1" ht="15" customHeight="1">
      <c r="F11" s="84" t="s">
        <v>64</v>
      </c>
      <c r="G11" s="6"/>
      <c r="H11" s="6"/>
      <c r="I11" s="6"/>
      <c r="J11" s="6"/>
      <c r="K11" s="6"/>
      <c r="L11" s="5"/>
      <c r="M11" s="6"/>
      <c r="N11" s="6"/>
      <c r="O11" s="6"/>
      <c r="P11" s="7"/>
      <c r="Q11" s="7"/>
      <c r="R11" s="7"/>
      <c r="S11" s="7"/>
    </row>
    <row r="12" spans="2:19" s="3" customFormat="1" ht="15" customHeight="1">
      <c r="F12" s="84" t="s">
        <v>63</v>
      </c>
      <c r="G12" s="6"/>
      <c r="H12" s="6"/>
      <c r="I12" s="6"/>
      <c r="J12" s="6"/>
      <c r="K12" s="6"/>
      <c r="L12" s="6"/>
      <c r="M12" s="6"/>
      <c r="N12" s="6"/>
      <c r="O12" s="6"/>
      <c r="P12" s="7"/>
      <c r="Q12" s="7"/>
      <c r="R12" s="7"/>
      <c r="S12" s="7"/>
    </row>
    <row r="13" spans="2:19" s="3" customFormat="1" ht="15" customHeight="1">
      <c r="F13" s="84" t="s">
        <v>1</v>
      </c>
      <c r="G13" s="6"/>
      <c r="H13" s="6"/>
      <c r="I13" s="6"/>
      <c r="J13" s="6"/>
      <c r="K13" s="6"/>
      <c r="L13" s="6"/>
      <c r="M13" s="6"/>
      <c r="N13" s="6"/>
      <c r="O13" s="6"/>
      <c r="P13" s="7"/>
      <c r="Q13" s="7"/>
      <c r="R13" s="7"/>
      <c r="S13" s="7"/>
    </row>
    <row r="14" spans="2:19" s="3" customFormat="1" ht="12.95" customHeight="1" thickBot="1"/>
    <row r="15" spans="2:19" s="3" customFormat="1" ht="18" customHeight="1" thickBot="1">
      <c r="I15" s="59"/>
      <c r="J15" s="9" t="s">
        <v>62</v>
      </c>
      <c r="K15" s="76" t="s">
        <v>2</v>
      </c>
      <c r="L15" s="60" t="s">
        <v>3</v>
      </c>
      <c r="M15" s="61" t="s">
        <v>4</v>
      </c>
      <c r="N15" s="61" t="s">
        <v>5</v>
      </c>
      <c r="O15" s="62" t="s">
        <v>6</v>
      </c>
      <c r="P15" s="62" t="s">
        <v>7</v>
      </c>
      <c r="Q15" s="228" t="s">
        <v>29</v>
      </c>
      <c r="R15" s="229"/>
    </row>
    <row r="16" spans="2:19" s="3" customFormat="1" ht="12.95" customHeight="1">
      <c r="I16" s="10">
        <v>1</v>
      </c>
      <c r="J16" s="78" t="str">
        <f>B24</f>
        <v>CT PAGUERA</v>
      </c>
      <c r="K16" s="65">
        <f>COUNT(O24,V24,P27,P32,W33,O36)</f>
        <v>6</v>
      </c>
      <c r="L16" s="65">
        <f>IF(O24&gt;P24,1,0)+IF(V24&gt;W24,1,0)+IF(P27&gt;O27,1,0)+IF(P32&gt;O32,1,0)+IF(O36&gt;P36,1,0)+IF(W33&gt;V33,1,0)</f>
        <v>4</v>
      </c>
      <c r="M16" s="65">
        <f>IF(O24&lt;P24,1,0)+IF(V24&lt;W24,1,0)+IF(P27&lt;O27,1,0)+IF(P32&lt;O32,1,0)+IF(O36&lt;P36,1,0)+IF(W33&lt;V33,1,0)</f>
        <v>2</v>
      </c>
      <c r="N16" s="65">
        <f>VALUE(O24+V24+P27+P32+O36+W33)</f>
        <v>17</v>
      </c>
      <c r="O16" s="65">
        <f>VALUE(P24+O27+W24+O32+V33+P36)</f>
        <v>13</v>
      </c>
      <c r="P16" s="65">
        <f>AVERAGE(N16-O16)</f>
        <v>4</v>
      </c>
      <c r="Q16" s="241" t="s">
        <v>99</v>
      </c>
      <c r="R16" s="242"/>
    </row>
    <row r="17" spans="1:24" s="3" customFormat="1" ht="12.95" customHeight="1">
      <c r="I17" s="11">
        <v>2</v>
      </c>
      <c r="J17" s="68" t="str">
        <f>B25</f>
        <v>SPORT INCA</v>
      </c>
      <c r="K17" s="69">
        <f>COUNT(O25,W24,P28,P33,V33,O35)</f>
        <v>6</v>
      </c>
      <c r="L17" s="69">
        <f>IF(O25&gt;P25,1,0)+IF(W24&gt;V24,1,0)+IF(P28&gt;O28,1,0)+IF(P33&gt;O33,1,0)+IF(V33&gt;W33,1,0)+IF(O35&gt;P35,1,0)</f>
        <v>3</v>
      </c>
      <c r="M17" s="69">
        <f>IF(O25&lt;P25,1,0)+IF(W24&lt;V24,1,0)+IF(P28&lt;O28,1,0)+IF(P33&lt;O33,1,0)+IF(V33&lt;W33,1,0)+IF(O35&lt;P35,1,0)</f>
        <v>3</v>
      </c>
      <c r="N17" s="69">
        <f>VALUE(O25+W24+P28+P33+O35+V33)</f>
        <v>14</v>
      </c>
      <c r="O17" s="69">
        <f>VALUE(P25+O28+V24+O33+P35+W33)</f>
        <v>16</v>
      </c>
      <c r="P17" s="69">
        <f>AVERAGE(N17-O17)</f>
        <v>-2</v>
      </c>
      <c r="Q17" s="243"/>
      <c r="R17" s="244"/>
    </row>
    <row r="18" spans="1:24" s="3" customFormat="1" ht="12.95" customHeight="1">
      <c r="I18" s="176">
        <v>3</v>
      </c>
      <c r="J18" s="185" t="str">
        <f>B26</f>
        <v>CT LA SALLE</v>
      </c>
      <c r="K18" s="179">
        <f>COUNT(P25,V25,O27,O33,W32,P36)</f>
        <v>6</v>
      </c>
      <c r="L18" s="179">
        <f>IF(P25&gt;O25,1,0)+IF(V25&gt;W25,1,0)+IF(O27&gt;P27,1,0)+IF(O33&gt;P33,1,0)+IF(W32&gt;V32,1,0)+IF(P36&gt;O36,1,0)</f>
        <v>5</v>
      </c>
      <c r="M18" s="179">
        <f>IF(P25&lt;O25,1,0)+IF(V25&lt;W25,1,0)+IF(O27&lt;P27,1,0)+IF(O33&lt;P33,1,0)+IF(P36&lt;O36,1,0)+IF(W32&lt;V32,1,0)</f>
        <v>1</v>
      </c>
      <c r="N18" s="179">
        <f>VALUE(P25+V25+O27+O33+W32+P36)</f>
        <v>21</v>
      </c>
      <c r="O18" s="179">
        <f>VALUE(O25+W25+P27+P33+O36+V32)</f>
        <v>9</v>
      </c>
      <c r="P18" s="179">
        <f>AVERAGE(N18-O18)</f>
        <v>12</v>
      </c>
      <c r="Q18" s="245" t="s">
        <v>98</v>
      </c>
      <c r="R18" s="246"/>
    </row>
    <row r="19" spans="1:24" s="3" customFormat="1" ht="12.95" customHeight="1" thickBot="1">
      <c r="I19" s="12">
        <v>4</v>
      </c>
      <c r="J19" s="79" t="str">
        <f>B27</f>
        <v>PRINCIPES DE ESPAÑA</v>
      </c>
      <c r="K19" s="98">
        <f>COUNT(P24,W25,O28,O32,P35,V32)</f>
        <v>6</v>
      </c>
      <c r="L19" s="98">
        <f>IF(P24&gt;O24,1,0)+IF(W25&gt;V25,1,0)+IF(O28&gt;P28,1,0)+IF(O32&gt;P32,1,0)+IF(V32&gt;W32,1,0)+IF(P35&gt;O35,1,0)</f>
        <v>0</v>
      </c>
      <c r="M19" s="98">
        <f>IF(P24&lt;O24,1,0)+IF(W25&lt;V25,1,0)+IF(O28&lt;P28,1,0)+IF(O32&lt;P32,1,0)+IF(V32&lt;W32,1,0)+IF(P35&lt;O35,1,0)</f>
        <v>6</v>
      </c>
      <c r="N19" s="98">
        <f>VALUE(P24+W25+O28+O32+V32+P35)</f>
        <v>8</v>
      </c>
      <c r="O19" s="98">
        <f>VALUE(P24+V25+P28+P32+W32+O35)</f>
        <v>19</v>
      </c>
      <c r="P19" s="98">
        <f>AVERAGE(N19-O19)</f>
        <v>-11</v>
      </c>
      <c r="Q19" s="247"/>
      <c r="R19" s="248"/>
    </row>
    <row r="20" spans="1:24" s="3" customFormat="1" ht="12.95" customHeight="1">
      <c r="B20" s="80"/>
      <c r="C20" s="80"/>
      <c r="D20" s="80"/>
      <c r="E20" s="80"/>
      <c r="F20" s="80"/>
      <c r="G20" s="80"/>
      <c r="H20" s="80"/>
      <c r="Q20" s="45"/>
    </row>
    <row r="21" spans="1:24" s="3" customFormat="1" ht="12.95" customHeight="1">
      <c r="B21" s="81"/>
      <c r="C21" s="80"/>
      <c r="D21" s="80"/>
      <c r="E21" s="80"/>
      <c r="F21" s="80"/>
      <c r="G21" s="80"/>
      <c r="H21" s="80"/>
    </row>
    <row r="22" spans="1:24" s="3" customFormat="1" ht="12.95" customHeight="1">
      <c r="B22" s="82"/>
      <c r="C22" s="82"/>
      <c r="D22" s="82"/>
      <c r="E22" s="82"/>
      <c r="F22" s="82"/>
      <c r="G22" s="82"/>
      <c r="H22" s="82"/>
    </row>
    <row r="23" spans="1:24" s="3" customFormat="1" ht="12.95" customHeight="1">
      <c r="A23" s="85"/>
      <c r="B23" s="86" t="s">
        <v>60</v>
      </c>
      <c r="C23" s="87" t="s">
        <v>2</v>
      </c>
      <c r="D23" s="87" t="s">
        <v>3</v>
      </c>
      <c r="E23" s="88" t="s">
        <v>4</v>
      </c>
      <c r="F23" s="88" t="s">
        <v>5</v>
      </c>
      <c r="G23" s="88" t="s">
        <v>6</v>
      </c>
      <c r="H23" s="88" t="s">
        <v>7</v>
      </c>
      <c r="J23" s="41" t="s">
        <v>55</v>
      </c>
      <c r="K23" s="27"/>
      <c r="L23" s="63"/>
      <c r="M23" s="63"/>
      <c r="N23" s="63"/>
      <c r="O23" s="64"/>
      <c r="R23" s="224" t="s">
        <v>57</v>
      </c>
      <c r="S23" s="224"/>
      <c r="T23" s="224"/>
      <c r="U23" s="63"/>
      <c r="V23" s="64"/>
    </row>
    <row r="24" spans="1:24" s="3" customFormat="1" ht="12.95" customHeight="1">
      <c r="A24" s="89"/>
      <c r="B24" s="100" t="s">
        <v>15</v>
      </c>
      <c r="C24" s="91">
        <f>COUNT(O24,P27,V24)</f>
        <v>3</v>
      </c>
      <c r="D24" s="91">
        <f>IF(O24&gt;P24,1,0)+IF(P27&gt;O27,1,0)+IF(V24&gt;W24,1,0)</f>
        <v>1</v>
      </c>
      <c r="E24" s="91">
        <f>IF(O24&lt;P24,1,0)+IF(P27&lt;O27,1,0)+IF(V24&lt;W24,1,0)</f>
        <v>2</v>
      </c>
      <c r="F24" s="91">
        <f>VALUE(O24+P27+V24)</f>
        <v>4</v>
      </c>
      <c r="G24" s="91">
        <f>VALUE(P24+O27+W24)</f>
        <v>11</v>
      </c>
      <c r="H24" s="91">
        <f>AVERAGE(F24-G24)</f>
        <v>-7</v>
      </c>
      <c r="J24" s="66" t="str">
        <f>B24</f>
        <v>CT PAGUERA</v>
      </c>
      <c r="K24" s="67" t="s">
        <v>8</v>
      </c>
      <c r="L24" s="225" t="str">
        <f>B27</f>
        <v>PRINCIPES DE ESPAÑA</v>
      </c>
      <c r="M24" s="226"/>
      <c r="N24" s="227"/>
      <c r="O24" s="136">
        <v>4</v>
      </c>
      <c r="P24" s="136">
        <v>1</v>
      </c>
      <c r="R24" s="66" t="str">
        <f>B24</f>
        <v>CT PAGUERA</v>
      </c>
      <c r="S24" s="66"/>
      <c r="T24" s="67" t="s">
        <v>8</v>
      </c>
      <c r="U24" s="66" t="str">
        <f>B25</f>
        <v>SPORT INCA</v>
      </c>
      <c r="V24" s="145">
        <v>0</v>
      </c>
      <c r="W24" s="145">
        <v>5</v>
      </c>
      <c r="X24" s="149" t="s">
        <v>94</v>
      </c>
    </row>
    <row r="25" spans="1:24" s="3" customFormat="1" ht="12.95" customHeight="1">
      <c r="A25" s="89"/>
      <c r="B25" s="100" t="s">
        <v>53</v>
      </c>
      <c r="C25" s="91">
        <f>COUNT(O25,P28,W24)</f>
        <v>3</v>
      </c>
      <c r="D25" s="91">
        <f>IF(O25&gt;P25,1,0)+IF(P28&gt;O28,1,0)+IF(W24&gt;V24,1,0)</f>
        <v>2</v>
      </c>
      <c r="E25" s="91">
        <f>IF(O25&lt;P25,1,0)+IF(P28&lt;O28,1,0)+IF(W24&lt;V24,1,0)</f>
        <v>1</v>
      </c>
      <c r="F25" s="91">
        <f>VALUE(O25+P28+W24)</f>
        <v>8</v>
      </c>
      <c r="G25" s="91">
        <f>VALUE(P25+O28+V24)</f>
        <v>7</v>
      </c>
      <c r="H25" s="91">
        <f>AVERAGE(F25-G25)</f>
        <v>1</v>
      </c>
      <c r="J25" s="66" t="str">
        <f>B25</f>
        <v>SPORT INCA</v>
      </c>
      <c r="K25" s="77" t="s">
        <v>8</v>
      </c>
      <c r="L25" s="225" t="str">
        <f>B26</f>
        <v>CT LA SALLE</v>
      </c>
      <c r="M25" s="226"/>
      <c r="N25" s="227"/>
      <c r="O25" s="148">
        <v>0</v>
      </c>
      <c r="P25" s="145">
        <v>5</v>
      </c>
      <c r="Q25" s="149" t="s">
        <v>94</v>
      </c>
      <c r="R25" s="54" t="str">
        <f>B26</f>
        <v>CT LA SALLE</v>
      </c>
      <c r="S25" s="54"/>
      <c r="T25" s="67" t="s">
        <v>8</v>
      </c>
      <c r="U25" s="66" t="str">
        <f>B27</f>
        <v>PRINCIPES DE ESPAÑA</v>
      </c>
      <c r="V25" s="136">
        <v>3</v>
      </c>
      <c r="W25" s="136">
        <v>2</v>
      </c>
      <c r="X25" s="149"/>
    </row>
    <row r="26" spans="1:24" s="3" customFormat="1" ht="12.95" customHeight="1">
      <c r="A26" s="89"/>
      <c r="B26" s="100" t="s">
        <v>12</v>
      </c>
      <c r="C26" s="91">
        <f>COUNT(P25,O27,V25)</f>
        <v>3</v>
      </c>
      <c r="D26" s="91">
        <f>IF(O27&gt;P27,1,0)+IF(P25&gt;O25,1,0)+IF(V25&gt;W25,1,0)</f>
        <v>3</v>
      </c>
      <c r="E26" s="91">
        <f>IF(O27&lt;P27,1,0)+IF(P25&lt;O25,1,0)+IF(V25&lt;W25,1,0)</f>
        <v>0</v>
      </c>
      <c r="F26" s="91">
        <f>VALUE(P25+O27+V25)</f>
        <v>13</v>
      </c>
      <c r="G26" s="91">
        <f>VALUE(O25+P27+W25)</f>
        <v>2</v>
      </c>
      <c r="H26" s="91">
        <f>AVERAGE(F26-G26)</f>
        <v>11</v>
      </c>
      <c r="J26" s="41" t="s">
        <v>56</v>
      </c>
      <c r="K26" s="27"/>
      <c r="L26" s="63"/>
      <c r="M26" s="63"/>
      <c r="N26" s="63"/>
      <c r="O26" s="64"/>
    </row>
    <row r="27" spans="1:24" s="3" customFormat="1" ht="12.95" customHeight="1">
      <c r="A27" s="89"/>
      <c r="B27" s="100" t="s">
        <v>17</v>
      </c>
      <c r="C27" s="91">
        <f>COUNT(P24,O28,W25)</f>
        <v>3</v>
      </c>
      <c r="D27" s="91">
        <f>IF(P24&gt;O24,1,0)+IF(O28&gt;P28,1,0)+IF(W25&gt;V25,1,0)</f>
        <v>0</v>
      </c>
      <c r="E27" s="91">
        <f>IF(P24&lt;O24,1,0)+IF(O28&lt;P28,1,0)+IF(W25&lt;V25,1,0)</f>
        <v>3</v>
      </c>
      <c r="F27" s="91">
        <f>VALUE(P24+O28+W25)</f>
        <v>5</v>
      </c>
      <c r="G27" s="91">
        <f>VALUE(O24+P28+V25)</f>
        <v>10</v>
      </c>
      <c r="H27" s="91">
        <f>AVERAGE(F27-G27)</f>
        <v>-5</v>
      </c>
      <c r="J27" s="66" t="str">
        <f>B26</f>
        <v>CT LA SALLE</v>
      </c>
      <c r="K27" s="67" t="s">
        <v>8</v>
      </c>
      <c r="L27" s="225" t="str">
        <f>B24</f>
        <v>CT PAGUERA</v>
      </c>
      <c r="M27" s="226"/>
      <c r="N27" s="227"/>
      <c r="O27" s="136">
        <v>5</v>
      </c>
      <c r="P27" s="136">
        <v>0</v>
      </c>
      <c r="Q27" s="143" t="s">
        <v>94</v>
      </c>
    </row>
    <row r="28" spans="1:24" s="3" customFormat="1" ht="12.95" customHeight="1">
      <c r="A28" s="92"/>
      <c r="B28" s="93"/>
      <c r="C28" s="93"/>
      <c r="D28" s="93"/>
      <c r="E28" s="93"/>
      <c r="F28" s="93"/>
      <c r="G28" s="93"/>
      <c r="H28" s="93"/>
      <c r="J28" s="66" t="str">
        <f>B27</f>
        <v>PRINCIPES DE ESPAÑA</v>
      </c>
      <c r="K28" s="67" t="s">
        <v>8</v>
      </c>
      <c r="L28" s="225" t="str">
        <f>B25</f>
        <v>SPORT INCA</v>
      </c>
      <c r="M28" s="226"/>
      <c r="N28" s="227"/>
      <c r="O28" s="136">
        <v>2</v>
      </c>
      <c r="P28" s="136">
        <v>3</v>
      </c>
      <c r="Q28" s="153">
        <v>43379</v>
      </c>
    </row>
    <row r="29" spans="1:24" s="3" customFormat="1" ht="12.95" customHeight="1">
      <c r="A29" s="92"/>
      <c r="B29" s="94"/>
      <c r="C29" s="93"/>
      <c r="D29" s="93"/>
      <c r="E29" s="93"/>
      <c r="F29" s="93"/>
      <c r="G29" s="93"/>
      <c r="H29" s="93"/>
    </row>
    <row r="30" spans="1:24" s="3" customFormat="1" ht="12.95" customHeight="1">
      <c r="A30" s="92"/>
      <c r="B30" s="93"/>
      <c r="C30" s="93"/>
      <c r="D30" s="93"/>
      <c r="E30" s="93"/>
      <c r="F30" s="93"/>
      <c r="G30" s="93"/>
      <c r="H30" s="93"/>
    </row>
    <row r="31" spans="1:24" s="3" customFormat="1" ht="12.95" customHeight="1">
      <c r="A31" s="95"/>
      <c r="B31" s="86" t="s">
        <v>61</v>
      </c>
      <c r="C31" s="87" t="s">
        <v>2</v>
      </c>
      <c r="D31" s="87" t="s">
        <v>3</v>
      </c>
      <c r="E31" s="88" t="s">
        <v>4</v>
      </c>
      <c r="F31" s="88" t="s">
        <v>5</v>
      </c>
      <c r="G31" s="88" t="s">
        <v>6</v>
      </c>
      <c r="H31" s="88" t="s">
        <v>7</v>
      </c>
      <c r="J31" s="26" t="s">
        <v>58</v>
      </c>
      <c r="K31" s="27"/>
      <c r="L31" s="63"/>
      <c r="M31" s="63"/>
      <c r="N31" s="63"/>
      <c r="O31" s="64"/>
      <c r="R31" s="224" t="s">
        <v>51</v>
      </c>
      <c r="S31" s="224"/>
      <c r="T31" s="224"/>
      <c r="U31" s="63"/>
      <c r="V31" s="64"/>
    </row>
    <row r="32" spans="1:24" s="3" customFormat="1" ht="12.95" customHeight="1">
      <c r="A32" s="89"/>
      <c r="B32" s="100" t="str">
        <f>J19</f>
        <v>PRINCIPES DE ESPAÑA</v>
      </c>
      <c r="C32" s="97">
        <f>COUNT(O32,P35,V32)</f>
        <v>3</v>
      </c>
      <c r="D32" s="97">
        <f>IF(O32&gt;P32,1,0)+IF(P35&gt;O35,1,0)+IF(V32&gt;W32,1,0)</f>
        <v>0</v>
      </c>
      <c r="E32" s="97">
        <f>IF(O32&lt;P32,1,0)+IF(P35&lt;O35,1,0)+IF(V32&lt;W32,1,0)</f>
        <v>3</v>
      </c>
      <c r="F32" s="97">
        <f>VALUE(O32+P35+V32)</f>
        <v>3</v>
      </c>
      <c r="G32" s="97">
        <f>VALUE(P32+O35+W32)</f>
        <v>12</v>
      </c>
      <c r="H32" s="97">
        <f>AVERAGE(F32-G32)</f>
        <v>-9</v>
      </c>
      <c r="J32" s="66" t="str">
        <f>B32</f>
        <v>PRINCIPES DE ESPAÑA</v>
      </c>
      <c r="K32" s="67" t="s">
        <v>8</v>
      </c>
      <c r="L32" s="225" t="str">
        <f>B35</f>
        <v>CT PAGUERA</v>
      </c>
      <c r="M32" s="226"/>
      <c r="N32" s="227"/>
      <c r="O32" s="136">
        <v>1</v>
      </c>
      <c r="P32" s="136">
        <v>4</v>
      </c>
      <c r="Q32" s="73"/>
      <c r="R32" s="66" t="str">
        <f>B32</f>
        <v>PRINCIPES DE ESPAÑA</v>
      </c>
      <c r="S32" s="66"/>
      <c r="T32" s="67" t="s">
        <v>8</v>
      </c>
      <c r="U32" s="66" t="str">
        <f>B33</f>
        <v>CT LA SALLE</v>
      </c>
      <c r="V32" s="136">
        <v>1</v>
      </c>
      <c r="W32" s="136">
        <v>4</v>
      </c>
    </row>
    <row r="33" spans="1:24" s="3" customFormat="1" ht="12.95" customHeight="1">
      <c r="A33" s="89"/>
      <c r="B33" s="100" t="str">
        <f>J18</f>
        <v>CT LA SALLE</v>
      </c>
      <c r="C33" s="97">
        <f>COUNT(O33,P36,W32)</f>
        <v>3</v>
      </c>
      <c r="D33" s="97">
        <f>IF(O33&gt;P33,1,0)+IF(P36&gt;O36,1,0)+IF(W32&gt;V32,1,0)</f>
        <v>2</v>
      </c>
      <c r="E33" s="97">
        <f>IF(O33&lt;P33,1,0)+IF(P36&lt;O36,1,0)+IF(W32&lt;V32,1,0)</f>
        <v>1</v>
      </c>
      <c r="F33" s="97">
        <f>VALUE(O33+P36+W32)</f>
        <v>8</v>
      </c>
      <c r="G33" s="97">
        <f>VALUE(P33+O36+V32)</f>
        <v>7</v>
      </c>
      <c r="H33" s="97">
        <f>AVERAGE(F33-G33)</f>
        <v>1</v>
      </c>
      <c r="J33" s="66" t="str">
        <f>B33</f>
        <v>CT LA SALLE</v>
      </c>
      <c r="K33" s="67" t="s">
        <v>8</v>
      </c>
      <c r="L33" s="225" t="str">
        <f>B34</f>
        <v>SPORT INCA</v>
      </c>
      <c r="M33" s="226"/>
      <c r="N33" s="227"/>
      <c r="O33" s="136">
        <v>3</v>
      </c>
      <c r="P33" s="136">
        <v>2</v>
      </c>
      <c r="R33" s="54" t="str">
        <f>B34</f>
        <v>SPORT INCA</v>
      </c>
      <c r="S33" s="54"/>
      <c r="T33" s="67" t="s">
        <v>8</v>
      </c>
      <c r="U33" s="66" t="str">
        <f>B35</f>
        <v>CT PAGUERA</v>
      </c>
      <c r="V33" s="145">
        <v>0</v>
      </c>
      <c r="W33" s="145">
        <v>5</v>
      </c>
      <c r="X33" s="149" t="s">
        <v>94</v>
      </c>
    </row>
    <row r="34" spans="1:24" s="3" customFormat="1" ht="12.95" customHeight="1">
      <c r="A34" s="89"/>
      <c r="B34" s="100" t="str">
        <f>J17</f>
        <v>SPORT INCA</v>
      </c>
      <c r="C34" s="97">
        <f>COUNT(P33,O35,V33)</f>
        <v>3</v>
      </c>
      <c r="D34" s="97">
        <f>IF(O35&gt;P35,1,0)+IF(P33&gt;O33,1,0)+IF(V33&gt;W33,1,0)</f>
        <v>1</v>
      </c>
      <c r="E34" s="97">
        <f>IF(O35&lt;P35,1,0)+IF(P33&lt;O33,1,0)+IF(V33&lt;W33,1,0)</f>
        <v>2</v>
      </c>
      <c r="F34" s="97">
        <f>VALUE(P33+O35+V33)</f>
        <v>6</v>
      </c>
      <c r="G34" s="97">
        <f>VALUE(O33+P35+W33)</f>
        <v>9</v>
      </c>
      <c r="H34" s="97">
        <f>AVERAGE(F34-G34)</f>
        <v>-3</v>
      </c>
      <c r="J34" s="26" t="s">
        <v>49</v>
      </c>
      <c r="K34" s="27"/>
      <c r="L34" s="63"/>
      <c r="M34" s="63"/>
      <c r="N34" s="63"/>
      <c r="O34" s="64"/>
    </row>
    <row r="35" spans="1:24" s="3" customFormat="1" ht="12.95" customHeight="1">
      <c r="A35" s="89"/>
      <c r="B35" s="100" t="str">
        <f>J16</f>
        <v>CT PAGUERA</v>
      </c>
      <c r="C35" s="97">
        <f>COUNT(P32,O36,W33)</f>
        <v>3</v>
      </c>
      <c r="D35" s="97">
        <f>IF(P32&gt;O32,1,0)+IF(O36&gt;P36,1,0)+IF(W33&gt;V33,1,0)</f>
        <v>3</v>
      </c>
      <c r="E35" s="97">
        <f>IF(P32&lt;O32,1,0)+IF(O36&lt;P36,1,0)+IF(W33&lt;V33,1,0)</f>
        <v>0</v>
      </c>
      <c r="F35" s="97">
        <f>VALUE(P32+O36+W33)</f>
        <v>13</v>
      </c>
      <c r="G35" s="97">
        <f>VALUE(O32+P36+V33)</f>
        <v>2</v>
      </c>
      <c r="H35" s="97">
        <f>AVERAGE(F35-G35)</f>
        <v>11</v>
      </c>
      <c r="J35" s="66" t="str">
        <f>B34</f>
        <v>SPORT INCA</v>
      </c>
      <c r="K35" s="67" t="s">
        <v>8</v>
      </c>
      <c r="L35" s="225" t="str">
        <f>B32</f>
        <v>PRINCIPES DE ESPAÑA</v>
      </c>
      <c r="M35" s="226"/>
      <c r="N35" s="227"/>
      <c r="O35" s="136">
        <v>4</v>
      </c>
      <c r="P35" s="136">
        <v>1</v>
      </c>
      <c r="Q35" s="153">
        <v>43365</v>
      </c>
    </row>
    <row r="36" spans="1:24" s="3" customFormat="1" ht="12.95" customHeight="1">
      <c r="B36" s="82"/>
      <c r="C36" s="82"/>
      <c r="D36" s="82"/>
      <c r="E36" s="82"/>
      <c r="F36" s="82"/>
      <c r="G36" s="82"/>
      <c r="H36" s="82"/>
      <c r="J36" s="66" t="str">
        <f>B35</f>
        <v>CT PAGUERA</v>
      </c>
      <c r="K36" s="67" t="s">
        <v>8</v>
      </c>
      <c r="L36" s="225" t="str">
        <f>B33</f>
        <v>CT LA SALLE</v>
      </c>
      <c r="M36" s="226"/>
      <c r="N36" s="227"/>
      <c r="O36" s="136">
        <v>4</v>
      </c>
      <c r="P36" s="136">
        <v>1</v>
      </c>
    </row>
    <row r="37" spans="1:24" s="3" customFormat="1" ht="12.95" customHeight="1">
      <c r="B37" s="81"/>
      <c r="C37" s="80"/>
      <c r="D37" s="80"/>
      <c r="E37" s="80"/>
      <c r="F37" s="80"/>
      <c r="G37" s="80"/>
      <c r="H37" s="80"/>
    </row>
  </sheetData>
  <mergeCells count="15">
    <mergeCell ref="L33:N33"/>
    <mergeCell ref="L35:N35"/>
    <mergeCell ref="L36:N36"/>
    <mergeCell ref="L24:N24"/>
    <mergeCell ref="L25:N25"/>
    <mergeCell ref="L27:N27"/>
    <mergeCell ref="L28:N28"/>
    <mergeCell ref="R31:T31"/>
    <mergeCell ref="L32:N32"/>
    <mergeCell ref="Q15:R15"/>
    <mergeCell ref="Q16:R16"/>
    <mergeCell ref="Q17:R17"/>
    <mergeCell ref="Q18:R18"/>
    <mergeCell ref="Q19:R19"/>
    <mergeCell ref="R23:T23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5:T80"/>
  <sheetViews>
    <sheetView workbookViewId="0">
      <selection activeCell="C27" sqref="C27"/>
    </sheetView>
  </sheetViews>
  <sheetFormatPr baseColWidth="10" defaultRowHeight="15"/>
  <cols>
    <col min="1" max="1" width="20" customWidth="1"/>
    <col min="2" max="2" width="4.42578125" customWidth="1"/>
    <col min="3" max="3" width="19.7109375" customWidth="1"/>
    <col min="4" max="4" width="5.28515625" customWidth="1"/>
    <col min="5" max="5" width="5.5703125" customWidth="1"/>
    <col min="6" max="6" width="3.5703125" customWidth="1"/>
    <col min="7" max="7" width="21.140625" customWidth="1"/>
    <col min="8" max="8" width="7.5703125" customWidth="1"/>
    <col min="9" max="10" width="6" customWidth="1"/>
    <col min="11" max="11" width="6.42578125" customWidth="1"/>
    <col min="12" max="12" width="6.28515625" customWidth="1"/>
    <col min="13" max="13" width="5" customWidth="1"/>
    <col min="14" max="14" width="20.28515625" customWidth="1"/>
    <col min="15" max="15" width="4.28515625" customWidth="1"/>
    <col min="16" max="16" width="21.140625" customWidth="1"/>
    <col min="17" max="17" width="6.28515625" customWidth="1"/>
    <col min="18" max="18" width="5.7109375" customWidth="1"/>
    <col min="19" max="19" width="4.7109375" customWidth="1"/>
    <col min="255" max="255" width="3.7109375" customWidth="1"/>
    <col min="256" max="256" width="22.7109375" customWidth="1"/>
    <col min="257" max="257" width="3.85546875" customWidth="1"/>
    <col min="258" max="258" width="4" customWidth="1"/>
    <col min="259" max="259" width="3.5703125" customWidth="1"/>
    <col min="260" max="260" width="5" customWidth="1"/>
    <col min="261" max="261" width="4.42578125" customWidth="1"/>
    <col min="262" max="262" width="5.140625" customWidth="1"/>
    <col min="263" max="263" width="2.85546875" customWidth="1"/>
    <col min="264" max="264" width="23.7109375" customWidth="1"/>
    <col min="265" max="265" width="3" customWidth="1"/>
    <col min="266" max="266" width="22.7109375" customWidth="1"/>
    <col min="267" max="268" width="3.28515625" customWidth="1"/>
    <col min="269" max="269" width="2.85546875" customWidth="1"/>
    <col min="270" max="270" width="19.5703125" customWidth="1"/>
    <col min="271" max="271" width="2.7109375" customWidth="1"/>
    <col min="272" max="272" width="23" customWidth="1"/>
    <col min="273" max="273" width="3.42578125" customWidth="1"/>
    <col min="274" max="274" width="3.5703125" customWidth="1"/>
    <col min="511" max="511" width="3.7109375" customWidth="1"/>
    <col min="512" max="512" width="22.7109375" customWidth="1"/>
    <col min="513" max="513" width="3.85546875" customWidth="1"/>
    <col min="514" max="514" width="4" customWidth="1"/>
    <col min="515" max="515" width="3.5703125" customWidth="1"/>
    <col min="516" max="516" width="5" customWidth="1"/>
    <col min="517" max="517" width="4.42578125" customWidth="1"/>
    <col min="518" max="518" width="5.140625" customWidth="1"/>
    <col min="519" max="519" width="2.85546875" customWidth="1"/>
    <col min="520" max="520" width="23.7109375" customWidth="1"/>
    <col min="521" max="521" width="3" customWidth="1"/>
    <col min="522" max="522" width="22.7109375" customWidth="1"/>
    <col min="523" max="524" width="3.28515625" customWidth="1"/>
    <col min="525" max="525" width="2.85546875" customWidth="1"/>
    <col min="526" max="526" width="19.5703125" customWidth="1"/>
    <col min="527" max="527" width="2.7109375" customWidth="1"/>
    <col min="528" max="528" width="23" customWidth="1"/>
    <col min="529" max="529" width="3.42578125" customWidth="1"/>
    <col min="530" max="530" width="3.5703125" customWidth="1"/>
    <col min="767" max="767" width="3.7109375" customWidth="1"/>
    <col min="768" max="768" width="22.7109375" customWidth="1"/>
    <col min="769" max="769" width="3.85546875" customWidth="1"/>
    <col min="770" max="770" width="4" customWidth="1"/>
    <col min="771" max="771" width="3.5703125" customWidth="1"/>
    <col min="772" max="772" width="5" customWidth="1"/>
    <col min="773" max="773" width="4.42578125" customWidth="1"/>
    <col min="774" max="774" width="5.140625" customWidth="1"/>
    <col min="775" max="775" width="2.85546875" customWidth="1"/>
    <col min="776" max="776" width="23.7109375" customWidth="1"/>
    <col min="777" max="777" width="3" customWidth="1"/>
    <col min="778" max="778" width="22.7109375" customWidth="1"/>
    <col min="779" max="780" width="3.28515625" customWidth="1"/>
    <col min="781" max="781" width="2.85546875" customWidth="1"/>
    <col min="782" max="782" width="19.5703125" customWidth="1"/>
    <col min="783" max="783" width="2.7109375" customWidth="1"/>
    <col min="784" max="784" width="23" customWidth="1"/>
    <col min="785" max="785" width="3.42578125" customWidth="1"/>
    <col min="786" max="786" width="3.5703125" customWidth="1"/>
    <col min="1023" max="1023" width="3.7109375" customWidth="1"/>
    <col min="1024" max="1024" width="22.7109375" customWidth="1"/>
    <col min="1025" max="1025" width="3.85546875" customWidth="1"/>
    <col min="1026" max="1026" width="4" customWidth="1"/>
    <col min="1027" max="1027" width="3.5703125" customWidth="1"/>
    <col min="1028" max="1028" width="5" customWidth="1"/>
    <col min="1029" max="1029" width="4.42578125" customWidth="1"/>
    <col min="1030" max="1030" width="5.140625" customWidth="1"/>
    <col min="1031" max="1031" width="2.85546875" customWidth="1"/>
    <col min="1032" max="1032" width="23.7109375" customWidth="1"/>
    <col min="1033" max="1033" width="3" customWidth="1"/>
    <col min="1034" max="1034" width="22.7109375" customWidth="1"/>
    <col min="1035" max="1036" width="3.28515625" customWidth="1"/>
    <col min="1037" max="1037" width="2.85546875" customWidth="1"/>
    <col min="1038" max="1038" width="19.5703125" customWidth="1"/>
    <col min="1039" max="1039" width="2.7109375" customWidth="1"/>
    <col min="1040" max="1040" width="23" customWidth="1"/>
    <col min="1041" max="1041" width="3.42578125" customWidth="1"/>
    <col min="1042" max="1042" width="3.5703125" customWidth="1"/>
    <col min="1279" max="1279" width="3.7109375" customWidth="1"/>
    <col min="1280" max="1280" width="22.7109375" customWidth="1"/>
    <col min="1281" max="1281" width="3.85546875" customWidth="1"/>
    <col min="1282" max="1282" width="4" customWidth="1"/>
    <col min="1283" max="1283" width="3.5703125" customWidth="1"/>
    <col min="1284" max="1284" width="5" customWidth="1"/>
    <col min="1285" max="1285" width="4.42578125" customWidth="1"/>
    <col min="1286" max="1286" width="5.140625" customWidth="1"/>
    <col min="1287" max="1287" width="2.85546875" customWidth="1"/>
    <col min="1288" max="1288" width="23.7109375" customWidth="1"/>
    <col min="1289" max="1289" width="3" customWidth="1"/>
    <col min="1290" max="1290" width="22.7109375" customWidth="1"/>
    <col min="1291" max="1292" width="3.28515625" customWidth="1"/>
    <col min="1293" max="1293" width="2.85546875" customWidth="1"/>
    <col min="1294" max="1294" width="19.5703125" customWidth="1"/>
    <col min="1295" max="1295" width="2.7109375" customWidth="1"/>
    <col min="1296" max="1296" width="23" customWidth="1"/>
    <col min="1297" max="1297" width="3.42578125" customWidth="1"/>
    <col min="1298" max="1298" width="3.5703125" customWidth="1"/>
    <col min="1535" max="1535" width="3.7109375" customWidth="1"/>
    <col min="1536" max="1536" width="22.7109375" customWidth="1"/>
    <col min="1537" max="1537" width="3.85546875" customWidth="1"/>
    <col min="1538" max="1538" width="4" customWidth="1"/>
    <col min="1539" max="1539" width="3.5703125" customWidth="1"/>
    <col min="1540" max="1540" width="5" customWidth="1"/>
    <col min="1541" max="1541" width="4.42578125" customWidth="1"/>
    <col min="1542" max="1542" width="5.140625" customWidth="1"/>
    <col min="1543" max="1543" width="2.85546875" customWidth="1"/>
    <col min="1544" max="1544" width="23.7109375" customWidth="1"/>
    <col min="1545" max="1545" width="3" customWidth="1"/>
    <col min="1546" max="1546" width="22.7109375" customWidth="1"/>
    <col min="1547" max="1548" width="3.28515625" customWidth="1"/>
    <col min="1549" max="1549" width="2.85546875" customWidth="1"/>
    <col min="1550" max="1550" width="19.5703125" customWidth="1"/>
    <col min="1551" max="1551" width="2.7109375" customWidth="1"/>
    <col min="1552" max="1552" width="23" customWidth="1"/>
    <col min="1553" max="1553" width="3.42578125" customWidth="1"/>
    <col min="1554" max="1554" width="3.5703125" customWidth="1"/>
    <col min="1791" max="1791" width="3.7109375" customWidth="1"/>
    <col min="1792" max="1792" width="22.7109375" customWidth="1"/>
    <col min="1793" max="1793" width="3.85546875" customWidth="1"/>
    <col min="1794" max="1794" width="4" customWidth="1"/>
    <col min="1795" max="1795" width="3.5703125" customWidth="1"/>
    <col min="1796" max="1796" width="5" customWidth="1"/>
    <col min="1797" max="1797" width="4.42578125" customWidth="1"/>
    <col min="1798" max="1798" width="5.140625" customWidth="1"/>
    <col min="1799" max="1799" width="2.85546875" customWidth="1"/>
    <col min="1800" max="1800" width="23.7109375" customWidth="1"/>
    <col min="1801" max="1801" width="3" customWidth="1"/>
    <col min="1802" max="1802" width="22.7109375" customWidth="1"/>
    <col min="1803" max="1804" width="3.28515625" customWidth="1"/>
    <col min="1805" max="1805" width="2.85546875" customWidth="1"/>
    <col min="1806" max="1806" width="19.5703125" customWidth="1"/>
    <col min="1807" max="1807" width="2.7109375" customWidth="1"/>
    <col min="1808" max="1808" width="23" customWidth="1"/>
    <col min="1809" max="1809" width="3.42578125" customWidth="1"/>
    <col min="1810" max="1810" width="3.5703125" customWidth="1"/>
    <col min="2047" max="2047" width="3.7109375" customWidth="1"/>
    <col min="2048" max="2048" width="22.7109375" customWidth="1"/>
    <col min="2049" max="2049" width="3.85546875" customWidth="1"/>
    <col min="2050" max="2050" width="4" customWidth="1"/>
    <col min="2051" max="2051" width="3.5703125" customWidth="1"/>
    <col min="2052" max="2052" width="5" customWidth="1"/>
    <col min="2053" max="2053" width="4.42578125" customWidth="1"/>
    <col min="2054" max="2054" width="5.140625" customWidth="1"/>
    <col min="2055" max="2055" width="2.85546875" customWidth="1"/>
    <col min="2056" max="2056" width="23.7109375" customWidth="1"/>
    <col min="2057" max="2057" width="3" customWidth="1"/>
    <col min="2058" max="2058" width="22.7109375" customWidth="1"/>
    <col min="2059" max="2060" width="3.28515625" customWidth="1"/>
    <col min="2061" max="2061" width="2.85546875" customWidth="1"/>
    <col min="2062" max="2062" width="19.5703125" customWidth="1"/>
    <col min="2063" max="2063" width="2.7109375" customWidth="1"/>
    <col min="2064" max="2064" width="23" customWidth="1"/>
    <col min="2065" max="2065" width="3.42578125" customWidth="1"/>
    <col min="2066" max="2066" width="3.5703125" customWidth="1"/>
    <col min="2303" max="2303" width="3.7109375" customWidth="1"/>
    <col min="2304" max="2304" width="22.7109375" customWidth="1"/>
    <col min="2305" max="2305" width="3.85546875" customWidth="1"/>
    <col min="2306" max="2306" width="4" customWidth="1"/>
    <col min="2307" max="2307" width="3.5703125" customWidth="1"/>
    <col min="2308" max="2308" width="5" customWidth="1"/>
    <col min="2309" max="2309" width="4.42578125" customWidth="1"/>
    <col min="2310" max="2310" width="5.140625" customWidth="1"/>
    <col min="2311" max="2311" width="2.85546875" customWidth="1"/>
    <col min="2312" max="2312" width="23.7109375" customWidth="1"/>
    <col min="2313" max="2313" width="3" customWidth="1"/>
    <col min="2314" max="2314" width="22.7109375" customWidth="1"/>
    <col min="2315" max="2316" width="3.28515625" customWidth="1"/>
    <col min="2317" max="2317" width="2.85546875" customWidth="1"/>
    <col min="2318" max="2318" width="19.5703125" customWidth="1"/>
    <col min="2319" max="2319" width="2.7109375" customWidth="1"/>
    <col min="2320" max="2320" width="23" customWidth="1"/>
    <col min="2321" max="2321" width="3.42578125" customWidth="1"/>
    <col min="2322" max="2322" width="3.5703125" customWidth="1"/>
    <col min="2559" max="2559" width="3.7109375" customWidth="1"/>
    <col min="2560" max="2560" width="22.7109375" customWidth="1"/>
    <col min="2561" max="2561" width="3.85546875" customWidth="1"/>
    <col min="2562" max="2562" width="4" customWidth="1"/>
    <col min="2563" max="2563" width="3.5703125" customWidth="1"/>
    <col min="2564" max="2564" width="5" customWidth="1"/>
    <col min="2565" max="2565" width="4.42578125" customWidth="1"/>
    <col min="2566" max="2566" width="5.140625" customWidth="1"/>
    <col min="2567" max="2567" width="2.85546875" customWidth="1"/>
    <col min="2568" max="2568" width="23.7109375" customWidth="1"/>
    <col min="2569" max="2569" width="3" customWidth="1"/>
    <col min="2570" max="2570" width="22.7109375" customWidth="1"/>
    <col min="2571" max="2572" width="3.28515625" customWidth="1"/>
    <col min="2573" max="2573" width="2.85546875" customWidth="1"/>
    <col min="2574" max="2574" width="19.5703125" customWidth="1"/>
    <col min="2575" max="2575" width="2.7109375" customWidth="1"/>
    <col min="2576" max="2576" width="23" customWidth="1"/>
    <col min="2577" max="2577" width="3.42578125" customWidth="1"/>
    <col min="2578" max="2578" width="3.5703125" customWidth="1"/>
    <col min="2815" max="2815" width="3.7109375" customWidth="1"/>
    <col min="2816" max="2816" width="22.7109375" customWidth="1"/>
    <col min="2817" max="2817" width="3.85546875" customWidth="1"/>
    <col min="2818" max="2818" width="4" customWidth="1"/>
    <col min="2819" max="2819" width="3.5703125" customWidth="1"/>
    <col min="2820" max="2820" width="5" customWidth="1"/>
    <col min="2821" max="2821" width="4.42578125" customWidth="1"/>
    <col min="2822" max="2822" width="5.140625" customWidth="1"/>
    <col min="2823" max="2823" width="2.85546875" customWidth="1"/>
    <col min="2824" max="2824" width="23.7109375" customWidth="1"/>
    <col min="2825" max="2825" width="3" customWidth="1"/>
    <col min="2826" max="2826" width="22.7109375" customWidth="1"/>
    <col min="2827" max="2828" width="3.28515625" customWidth="1"/>
    <col min="2829" max="2829" width="2.85546875" customWidth="1"/>
    <col min="2830" max="2830" width="19.5703125" customWidth="1"/>
    <col min="2831" max="2831" width="2.7109375" customWidth="1"/>
    <col min="2832" max="2832" width="23" customWidth="1"/>
    <col min="2833" max="2833" width="3.42578125" customWidth="1"/>
    <col min="2834" max="2834" width="3.5703125" customWidth="1"/>
    <col min="3071" max="3071" width="3.7109375" customWidth="1"/>
    <col min="3072" max="3072" width="22.7109375" customWidth="1"/>
    <col min="3073" max="3073" width="3.85546875" customWidth="1"/>
    <col min="3074" max="3074" width="4" customWidth="1"/>
    <col min="3075" max="3075" width="3.5703125" customWidth="1"/>
    <col min="3076" max="3076" width="5" customWidth="1"/>
    <col min="3077" max="3077" width="4.42578125" customWidth="1"/>
    <col min="3078" max="3078" width="5.140625" customWidth="1"/>
    <col min="3079" max="3079" width="2.85546875" customWidth="1"/>
    <col min="3080" max="3080" width="23.7109375" customWidth="1"/>
    <col min="3081" max="3081" width="3" customWidth="1"/>
    <col min="3082" max="3082" width="22.7109375" customWidth="1"/>
    <col min="3083" max="3084" width="3.28515625" customWidth="1"/>
    <col min="3085" max="3085" width="2.85546875" customWidth="1"/>
    <col min="3086" max="3086" width="19.5703125" customWidth="1"/>
    <col min="3087" max="3087" width="2.7109375" customWidth="1"/>
    <col min="3088" max="3088" width="23" customWidth="1"/>
    <col min="3089" max="3089" width="3.42578125" customWidth="1"/>
    <col min="3090" max="3090" width="3.5703125" customWidth="1"/>
    <col min="3327" max="3327" width="3.7109375" customWidth="1"/>
    <col min="3328" max="3328" width="22.7109375" customWidth="1"/>
    <col min="3329" max="3329" width="3.85546875" customWidth="1"/>
    <col min="3330" max="3330" width="4" customWidth="1"/>
    <col min="3331" max="3331" width="3.5703125" customWidth="1"/>
    <col min="3332" max="3332" width="5" customWidth="1"/>
    <col min="3333" max="3333" width="4.42578125" customWidth="1"/>
    <col min="3334" max="3334" width="5.140625" customWidth="1"/>
    <col min="3335" max="3335" width="2.85546875" customWidth="1"/>
    <col min="3336" max="3336" width="23.7109375" customWidth="1"/>
    <col min="3337" max="3337" width="3" customWidth="1"/>
    <col min="3338" max="3338" width="22.7109375" customWidth="1"/>
    <col min="3339" max="3340" width="3.28515625" customWidth="1"/>
    <col min="3341" max="3341" width="2.85546875" customWidth="1"/>
    <col min="3342" max="3342" width="19.5703125" customWidth="1"/>
    <col min="3343" max="3343" width="2.7109375" customWidth="1"/>
    <col min="3344" max="3344" width="23" customWidth="1"/>
    <col min="3345" max="3345" width="3.42578125" customWidth="1"/>
    <col min="3346" max="3346" width="3.5703125" customWidth="1"/>
    <col min="3583" max="3583" width="3.7109375" customWidth="1"/>
    <col min="3584" max="3584" width="22.7109375" customWidth="1"/>
    <col min="3585" max="3585" width="3.85546875" customWidth="1"/>
    <col min="3586" max="3586" width="4" customWidth="1"/>
    <col min="3587" max="3587" width="3.5703125" customWidth="1"/>
    <col min="3588" max="3588" width="5" customWidth="1"/>
    <col min="3589" max="3589" width="4.42578125" customWidth="1"/>
    <col min="3590" max="3590" width="5.140625" customWidth="1"/>
    <col min="3591" max="3591" width="2.85546875" customWidth="1"/>
    <col min="3592" max="3592" width="23.7109375" customWidth="1"/>
    <col min="3593" max="3593" width="3" customWidth="1"/>
    <col min="3594" max="3594" width="22.7109375" customWidth="1"/>
    <col min="3595" max="3596" width="3.28515625" customWidth="1"/>
    <col min="3597" max="3597" width="2.85546875" customWidth="1"/>
    <col min="3598" max="3598" width="19.5703125" customWidth="1"/>
    <col min="3599" max="3599" width="2.7109375" customWidth="1"/>
    <col min="3600" max="3600" width="23" customWidth="1"/>
    <col min="3601" max="3601" width="3.42578125" customWidth="1"/>
    <col min="3602" max="3602" width="3.5703125" customWidth="1"/>
    <col min="3839" max="3839" width="3.7109375" customWidth="1"/>
    <col min="3840" max="3840" width="22.7109375" customWidth="1"/>
    <col min="3841" max="3841" width="3.85546875" customWidth="1"/>
    <col min="3842" max="3842" width="4" customWidth="1"/>
    <col min="3843" max="3843" width="3.5703125" customWidth="1"/>
    <col min="3844" max="3844" width="5" customWidth="1"/>
    <col min="3845" max="3845" width="4.42578125" customWidth="1"/>
    <col min="3846" max="3846" width="5.140625" customWidth="1"/>
    <col min="3847" max="3847" width="2.85546875" customWidth="1"/>
    <col min="3848" max="3848" width="23.7109375" customWidth="1"/>
    <col min="3849" max="3849" width="3" customWidth="1"/>
    <col min="3850" max="3850" width="22.7109375" customWidth="1"/>
    <col min="3851" max="3852" width="3.28515625" customWidth="1"/>
    <col min="3853" max="3853" width="2.85546875" customWidth="1"/>
    <col min="3854" max="3854" width="19.5703125" customWidth="1"/>
    <col min="3855" max="3855" width="2.7109375" customWidth="1"/>
    <col min="3856" max="3856" width="23" customWidth="1"/>
    <col min="3857" max="3857" width="3.42578125" customWidth="1"/>
    <col min="3858" max="3858" width="3.5703125" customWidth="1"/>
    <col min="4095" max="4095" width="3.7109375" customWidth="1"/>
    <col min="4096" max="4096" width="22.7109375" customWidth="1"/>
    <col min="4097" max="4097" width="3.85546875" customWidth="1"/>
    <col min="4098" max="4098" width="4" customWidth="1"/>
    <col min="4099" max="4099" width="3.5703125" customWidth="1"/>
    <col min="4100" max="4100" width="5" customWidth="1"/>
    <col min="4101" max="4101" width="4.42578125" customWidth="1"/>
    <col min="4102" max="4102" width="5.140625" customWidth="1"/>
    <col min="4103" max="4103" width="2.85546875" customWidth="1"/>
    <col min="4104" max="4104" width="23.7109375" customWidth="1"/>
    <col min="4105" max="4105" width="3" customWidth="1"/>
    <col min="4106" max="4106" width="22.7109375" customWidth="1"/>
    <col min="4107" max="4108" width="3.28515625" customWidth="1"/>
    <col min="4109" max="4109" width="2.85546875" customWidth="1"/>
    <col min="4110" max="4110" width="19.5703125" customWidth="1"/>
    <col min="4111" max="4111" width="2.7109375" customWidth="1"/>
    <col min="4112" max="4112" width="23" customWidth="1"/>
    <col min="4113" max="4113" width="3.42578125" customWidth="1"/>
    <col min="4114" max="4114" width="3.5703125" customWidth="1"/>
    <col min="4351" max="4351" width="3.7109375" customWidth="1"/>
    <col min="4352" max="4352" width="22.7109375" customWidth="1"/>
    <col min="4353" max="4353" width="3.85546875" customWidth="1"/>
    <col min="4354" max="4354" width="4" customWidth="1"/>
    <col min="4355" max="4355" width="3.5703125" customWidth="1"/>
    <col min="4356" max="4356" width="5" customWidth="1"/>
    <col min="4357" max="4357" width="4.42578125" customWidth="1"/>
    <col min="4358" max="4358" width="5.140625" customWidth="1"/>
    <col min="4359" max="4359" width="2.85546875" customWidth="1"/>
    <col min="4360" max="4360" width="23.7109375" customWidth="1"/>
    <col min="4361" max="4361" width="3" customWidth="1"/>
    <col min="4362" max="4362" width="22.7109375" customWidth="1"/>
    <col min="4363" max="4364" width="3.28515625" customWidth="1"/>
    <col min="4365" max="4365" width="2.85546875" customWidth="1"/>
    <col min="4366" max="4366" width="19.5703125" customWidth="1"/>
    <col min="4367" max="4367" width="2.7109375" customWidth="1"/>
    <col min="4368" max="4368" width="23" customWidth="1"/>
    <col min="4369" max="4369" width="3.42578125" customWidth="1"/>
    <col min="4370" max="4370" width="3.5703125" customWidth="1"/>
    <col min="4607" max="4607" width="3.7109375" customWidth="1"/>
    <col min="4608" max="4608" width="22.7109375" customWidth="1"/>
    <col min="4609" max="4609" width="3.85546875" customWidth="1"/>
    <col min="4610" max="4610" width="4" customWidth="1"/>
    <col min="4611" max="4611" width="3.5703125" customWidth="1"/>
    <col min="4612" max="4612" width="5" customWidth="1"/>
    <col min="4613" max="4613" width="4.42578125" customWidth="1"/>
    <col min="4614" max="4614" width="5.140625" customWidth="1"/>
    <col min="4615" max="4615" width="2.85546875" customWidth="1"/>
    <col min="4616" max="4616" width="23.7109375" customWidth="1"/>
    <col min="4617" max="4617" width="3" customWidth="1"/>
    <col min="4618" max="4618" width="22.7109375" customWidth="1"/>
    <col min="4619" max="4620" width="3.28515625" customWidth="1"/>
    <col min="4621" max="4621" width="2.85546875" customWidth="1"/>
    <col min="4622" max="4622" width="19.5703125" customWidth="1"/>
    <col min="4623" max="4623" width="2.7109375" customWidth="1"/>
    <col min="4624" max="4624" width="23" customWidth="1"/>
    <col min="4625" max="4625" width="3.42578125" customWidth="1"/>
    <col min="4626" max="4626" width="3.5703125" customWidth="1"/>
    <col min="4863" max="4863" width="3.7109375" customWidth="1"/>
    <col min="4864" max="4864" width="22.7109375" customWidth="1"/>
    <col min="4865" max="4865" width="3.85546875" customWidth="1"/>
    <col min="4866" max="4866" width="4" customWidth="1"/>
    <col min="4867" max="4867" width="3.5703125" customWidth="1"/>
    <col min="4868" max="4868" width="5" customWidth="1"/>
    <col min="4869" max="4869" width="4.42578125" customWidth="1"/>
    <col min="4870" max="4870" width="5.140625" customWidth="1"/>
    <col min="4871" max="4871" width="2.85546875" customWidth="1"/>
    <col min="4872" max="4872" width="23.7109375" customWidth="1"/>
    <col min="4873" max="4873" width="3" customWidth="1"/>
    <col min="4874" max="4874" width="22.7109375" customWidth="1"/>
    <col min="4875" max="4876" width="3.28515625" customWidth="1"/>
    <col min="4877" max="4877" width="2.85546875" customWidth="1"/>
    <col min="4878" max="4878" width="19.5703125" customWidth="1"/>
    <col min="4879" max="4879" width="2.7109375" customWidth="1"/>
    <col min="4880" max="4880" width="23" customWidth="1"/>
    <col min="4881" max="4881" width="3.42578125" customWidth="1"/>
    <col min="4882" max="4882" width="3.5703125" customWidth="1"/>
    <col min="5119" max="5119" width="3.7109375" customWidth="1"/>
    <col min="5120" max="5120" width="22.7109375" customWidth="1"/>
    <col min="5121" max="5121" width="3.85546875" customWidth="1"/>
    <col min="5122" max="5122" width="4" customWidth="1"/>
    <col min="5123" max="5123" width="3.5703125" customWidth="1"/>
    <col min="5124" max="5124" width="5" customWidth="1"/>
    <col min="5125" max="5125" width="4.42578125" customWidth="1"/>
    <col min="5126" max="5126" width="5.140625" customWidth="1"/>
    <col min="5127" max="5127" width="2.85546875" customWidth="1"/>
    <col min="5128" max="5128" width="23.7109375" customWidth="1"/>
    <col min="5129" max="5129" width="3" customWidth="1"/>
    <col min="5130" max="5130" width="22.7109375" customWidth="1"/>
    <col min="5131" max="5132" width="3.28515625" customWidth="1"/>
    <col min="5133" max="5133" width="2.85546875" customWidth="1"/>
    <col min="5134" max="5134" width="19.5703125" customWidth="1"/>
    <col min="5135" max="5135" width="2.7109375" customWidth="1"/>
    <col min="5136" max="5136" width="23" customWidth="1"/>
    <col min="5137" max="5137" width="3.42578125" customWidth="1"/>
    <col min="5138" max="5138" width="3.5703125" customWidth="1"/>
    <col min="5375" max="5375" width="3.7109375" customWidth="1"/>
    <col min="5376" max="5376" width="22.7109375" customWidth="1"/>
    <col min="5377" max="5377" width="3.85546875" customWidth="1"/>
    <col min="5378" max="5378" width="4" customWidth="1"/>
    <col min="5379" max="5379" width="3.5703125" customWidth="1"/>
    <col min="5380" max="5380" width="5" customWidth="1"/>
    <col min="5381" max="5381" width="4.42578125" customWidth="1"/>
    <col min="5382" max="5382" width="5.140625" customWidth="1"/>
    <col min="5383" max="5383" width="2.85546875" customWidth="1"/>
    <col min="5384" max="5384" width="23.7109375" customWidth="1"/>
    <col min="5385" max="5385" width="3" customWidth="1"/>
    <col min="5386" max="5386" width="22.7109375" customWidth="1"/>
    <col min="5387" max="5388" width="3.28515625" customWidth="1"/>
    <col min="5389" max="5389" width="2.85546875" customWidth="1"/>
    <col min="5390" max="5390" width="19.5703125" customWidth="1"/>
    <col min="5391" max="5391" width="2.7109375" customWidth="1"/>
    <col min="5392" max="5392" width="23" customWidth="1"/>
    <col min="5393" max="5393" width="3.42578125" customWidth="1"/>
    <col min="5394" max="5394" width="3.5703125" customWidth="1"/>
    <col min="5631" max="5631" width="3.7109375" customWidth="1"/>
    <col min="5632" max="5632" width="22.7109375" customWidth="1"/>
    <col min="5633" max="5633" width="3.85546875" customWidth="1"/>
    <col min="5634" max="5634" width="4" customWidth="1"/>
    <col min="5635" max="5635" width="3.5703125" customWidth="1"/>
    <col min="5636" max="5636" width="5" customWidth="1"/>
    <col min="5637" max="5637" width="4.42578125" customWidth="1"/>
    <col min="5638" max="5638" width="5.140625" customWidth="1"/>
    <col min="5639" max="5639" width="2.85546875" customWidth="1"/>
    <col min="5640" max="5640" width="23.7109375" customWidth="1"/>
    <col min="5641" max="5641" width="3" customWidth="1"/>
    <col min="5642" max="5642" width="22.7109375" customWidth="1"/>
    <col min="5643" max="5644" width="3.28515625" customWidth="1"/>
    <col min="5645" max="5645" width="2.85546875" customWidth="1"/>
    <col min="5646" max="5646" width="19.5703125" customWidth="1"/>
    <col min="5647" max="5647" width="2.7109375" customWidth="1"/>
    <col min="5648" max="5648" width="23" customWidth="1"/>
    <col min="5649" max="5649" width="3.42578125" customWidth="1"/>
    <col min="5650" max="5650" width="3.5703125" customWidth="1"/>
    <col min="5887" max="5887" width="3.7109375" customWidth="1"/>
    <col min="5888" max="5888" width="22.7109375" customWidth="1"/>
    <col min="5889" max="5889" width="3.85546875" customWidth="1"/>
    <col min="5890" max="5890" width="4" customWidth="1"/>
    <col min="5891" max="5891" width="3.5703125" customWidth="1"/>
    <col min="5892" max="5892" width="5" customWidth="1"/>
    <col min="5893" max="5893" width="4.42578125" customWidth="1"/>
    <col min="5894" max="5894" width="5.140625" customWidth="1"/>
    <col min="5895" max="5895" width="2.85546875" customWidth="1"/>
    <col min="5896" max="5896" width="23.7109375" customWidth="1"/>
    <col min="5897" max="5897" width="3" customWidth="1"/>
    <col min="5898" max="5898" width="22.7109375" customWidth="1"/>
    <col min="5899" max="5900" width="3.28515625" customWidth="1"/>
    <col min="5901" max="5901" width="2.85546875" customWidth="1"/>
    <col min="5902" max="5902" width="19.5703125" customWidth="1"/>
    <col min="5903" max="5903" width="2.7109375" customWidth="1"/>
    <col min="5904" max="5904" width="23" customWidth="1"/>
    <col min="5905" max="5905" width="3.42578125" customWidth="1"/>
    <col min="5906" max="5906" width="3.5703125" customWidth="1"/>
    <col min="6143" max="6143" width="3.7109375" customWidth="1"/>
    <col min="6144" max="6144" width="22.7109375" customWidth="1"/>
    <col min="6145" max="6145" width="3.85546875" customWidth="1"/>
    <col min="6146" max="6146" width="4" customWidth="1"/>
    <col min="6147" max="6147" width="3.5703125" customWidth="1"/>
    <col min="6148" max="6148" width="5" customWidth="1"/>
    <col min="6149" max="6149" width="4.42578125" customWidth="1"/>
    <col min="6150" max="6150" width="5.140625" customWidth="1"/>
    <col min="6151" max="6151" width="2.85546875" customWidth="1"/>
    <col min="6152" max="6152" width="23.7109375" customWidth="1"/>
    <col min="6153" max="6153" width="3" customWidth="1"/>
    <col min="6154" max="6154" width="22.7109375" customWidth="1"/>
    <col min="6155" max="6156" width="3.28515625" customWidth="1"/>
    <col min="6157" max="6157" width="2.85546875" customWidth="1"/>
    <col min="6158" max="6158" width="19.5703125" customWidth="1"/>
    <col min="6159" max="6159" width="2.7109375" customWidth="1"/>
    <col min="6160" max="6160" width="23" customWidth="1"/>
    <col min="6161" max="6161" width="3.42578125" customWidth="1"/>
    <col min="6162" max="6162" width="3.5703125" customWidth="1"/>
    <col min="6399" max="6399" width="3.7109375" customWidth="1"/>
    <col min="6400" max="6400" width="22.7109375" customWidth="1"/>
    <col min="6401" max="6401" width="3.85546875" customWidth="1"/>
    <col min="6402" max="6402" width="4" customWidth="1"/>
    <col min="6403" max="6403" width="3.5703125" customWidth="1"/>
    <col min="6404" max="6404" width="5" customWidth="1"/>
    <col min="6405" max="6405" width="4.42578125" customWidth="1"/>
    <col min="6406" max="6406" width="5.140625" customWidth="1"/>
    <col min="6407" max="6407" width="2.85546875" customWidth="1"/>
    <col min="6408" max="6408" width="23.7109375" customWidth="1"/>
    <col min="6409" max="6409" width="3" customWidth="1"/>
    <col min="6410" max="6410" width="22.7109375" customWidth="1"/>
    <col min="6411" max="6412" width="3.28515625" customWidth="1"/>
    <col min="6413" max="6413" width="2.85546875" customWidth="1"/>
    <col min="6414" max="6414" width="19.5703125" customWidth="1"/>
    <col min="6415" max="6415" width="2.7109375" customWidth="1"/>
    <col min="6416" max="6416" width="23" customWidth="1"/>
    <col min="6417" max="6417" width="3.42578125" customWidth="1"/>
    <col min="6418" max="6418" width="3.5703125" customWidth="1"/>
    <col min="6655" max="6655" width="3.7109375" customWidth="1"/>
    <col min="6656" max="6656" width="22.7109375" customWidth="1"/>
    <col min="6657" max="6657" width="3.85546875" customWidth="1"/>
    <col min="6658" max="6658" width="4" customWidth="1"/>
    <col min="6659" max="6659" width="3.5703125" customWidth="1"/>
    <col min="6660" max="6660" width="5" customWidth="1"/>
    <col min="6661" max="6661" width="4.42578125" customWidth="1"/>
    <col min="6662" max="6662" width="5.140625" customWidth="1"/>
    <col min="6663" max="6663" width="2.85546875" customWidth="1"/>
    <col min="6664" max="6664" width="23.7109375" customWidth="1"/>
    <col min="6665" max="6665" width="3" customWidth="1"/>
    <col min="6666" max="6666" width="22.7109375" customWidth="1"/>
    <col min="6667" max="6668" width="3.28515625" customWidth="1"/>
    <col min="6669" max="6669" width="2.85546875" customWidth="1"/>
    <col min="6670" max="6670" width="19.5703125" customWidth="1"/>
    <col min="6671" max="6671" width="2.7109375" customWidth="1"/>
    <col min="6672" max="6672" width="23" customWidth="1"/>
    <col min="6673" max="6673" width="3.42578125" customWidth="1"/>
    <col min="6674" max="6674" width="3.5703125" customWidth="1"/>
    <col min="6911" max="6911" width="3.7109375" customWidth="1"/>
    <col min="6912" max="6912" width="22.7109375" customWidth="1"/>
    <col min="6913" max="6913" width="3.85546875" customWidth="1"/>
    <col min="6914" max="6914" width="4" customWidth="1"/>
    <col min="6915" max="6915" width="3.5703125" customWidth="1"/>
    <col min="6916" max="6916" width="5" customWidth="1"/>
    <col min="6917" max="6917" width="4.42578125" customWidth="1"/>
    <col min="6918" max="6918" width="5.140625" customWidth="1"/>
    <col min="6919" max="6919" width="2.85546875" customWidth="1"/>
    <col min="6920" max="6920" width="23.7109375" customWidth="1"/>
    <col min="6921" max="6921" width="3" customWidth="1"/>
    <col min="6922" max="6922" width="22.7109375" customWidth="1"/>
    <col min="6923" max="6924" width="3.28515625" customWidth="1"/>
    <col min="6925" max="6925" width="2.85546875" customWidth="1"/>
    <col min="6926" max="6926" width="19.5703125" customWidth="1"/>
    <col min="6927" max="6927" width="2.7109375" customWidth="1"/>
    <col min="6928" max="6928" width="23" customWidth="1"/>
    <col min="6929" max="6929" width="3.42578125" customWidth="1"/>
    <col min="6930" max="6930" width="3.5703125" customWidth="1"/>
    <col min="7167" max="7167" width="3.7109375" customWidth="1"/>
    <col min="7168" max="7168" width="22.7109375" customWidth="1"/>
    <col min="7169" max="7169" width="3.85546875" customWidth="1"/>
    <col min="7170" max="7170" width="4" customWidth="1"/>
    <col min="7171" max="7171" width="3.5703125" customWidth="1"/>
    <col min="7172" max="7172" width="5" customWidth="1"/>
    <col min="7173" max="7173" width="4.42578125" customWidth="1"/>
    <col min="7174" max="7174" width="5.140625" customWidth="1"/>
    <col min="7175" max="7175" width="2.85546875" customWidth="1"/>
    <col min="7176" max="7176" width="23.7109375" customWidth="1"/>
    <col min="7177" max="7177" width="3" customWidth="1"/>
    <col min="7178" max="7178" width="22.7109375" customWidth="1"/>
    <col min="7179" max="7180" width="3.28515625" customWidth="1"/>
    <col min="7181" max="7181" width="2.85546875" customWidth="1"/>
    <col min="7182" max="7182" width="19.5703125" customWidth="1"/>
    <col min="7183" max="7183" width="2.7109375" customWidth="1"/>
    <col min="7184" max="7184" width="23" customWidth="1"/>
    <col min="7185" max="7185" width="3.42578125" customWidth="1"/>
    <col min="7186" max="7186" width="3.5703125" customWidth="1"/>
    <col min="7423" max="7423" width="3.7109375" customWidth="1"/>
    <col min="7424" max="7424" width="22.7109375" customWidth="1"/>
    <col min="7425" max="7425" width="3.85546875" customWidth="1"/>
    <col min="7426" max="7426" width="4" customWidth="1"/>
    <col min="7427" max="7427" width="3.5703125" customWidth="1"/>
    <col min="7428" max="7428" width="5" customWidth="1"/>
    <col min="7429" max="7429" width="4.42578125" customWidth="1"/>
    <col min="7430" max="7430" width="5.140625" customWidth="1"/>
    <col min="7431" max="7431" width="2.85546875" customWidth="1"/>
    <col min="7432" max="7432" width="23.7109375" customWidth="1"/>
    <col min="7433" max="7433" width="3" customWidth="1"/>
    <col min="7434" max="7434" width="22.7109375" customWidth="1"/>
    <col min="7435" max="7436" width="3.28515625" customWidth="1"/>
    <col min="7437" max="7437" width="2.85546875" customWidth="1"/>
    <col min="7438" max="7438" width="19.5703125" customWidth="1"/>
    <col min="7439" max="7439" width="2.7109375" customWidth="1"/>
    <col min="7440" max="7440" width="23" customWidth="1"/>
    <col min="7441" max="7441" width="3.42578125" customWidth="1"/>
    <col min="7442" max="7442" width="3.5703125" customWidth="1"/>
    <col min="7679" max="7679" width="3.7109375" customWidth="1"/>
    <col min="7680" max="7680" width="22.7109375" customWidth="1"/>
    <col min="7681" max="7681" width="3.85546875" customWidth="1"/>
    <col min="7682" max="7682" width="4" customWidth="1"/>
    <col min="7683" max="7683" width="3.5703125" customWidth="1"/>
    <col min="7684" max="7684" width="5" customWidth="1"/>
    <col min="7685" max="7685" width="4.42578125" customWidth="1"/>
    <col min="7686" max="7686" width="5.140625" customWidth="1"/>
    <col min="7687" max="7687" width="2.85546875" customWidth="1"/>
    <col min="7688" max="7688" width="23.7109375" customWidth="1"/>
    <col min="7689" max="7689" width="3" customWidth="1"/>
    <col min="7690" max="7690" width="22.7109375" customWidth="1"/>
    <col min="7691" max="7692" width="3.28515625" customWidth="1"/>
    <col min="7693" max="7693" width="2.85546875" customWidth="1"/>
    <col min="7694" max="7694" width="19.5703125" customWidth="1"/>
    <col min="7695" max="7695" width="2.7109375" customWidth="1"/>
    <col min="7696" max="7696" width="23" customWidth="1"/>
    <col min="7697" max="7697" width="3.42578125" customWidth="1"/>
    <col min="7698" max="7698" width="3.5703125" customWidth="1"/>
    <col min="7935" max="7935" width="3.7109375" customWidth="1"/>
    <col min="7936" max="7936" width="22.7109375" customWidth="1"/>
    <col min="7937" max="7937" width="3.85546875" customWidth="1"/>
    <col min="7938" max="7938" width="4" customWidth="1"/>
    <col min="7939" max="7939" width="3.5703125" customWidth="1"/>
    <col min="7940" max="7940" width="5" customWidth="1"/>
    <col min="7941" max="7941" width="4.42578125" customWidth="1"/>
    <col min="7942" max="7942" width="5.140625" customWidth="1"/>
    <col min="7943" max="7943" width="2.85546875" customWidth="1"/>
    <col min="7944" max="7944" width="23.7109375" customWidth="1"/>
    <col min="7945" max="7945" width="3" customWidth="1"/>
    <col min="7946" max="7946" width="22.7109375" customWidth="1"/>
    <col min="7947" max="7948" width="3.28515625" customWidth="1"/>
    <col min="7949" max="7949" width="2.85546875" customWidth="1"/>
    <col min="7950" max="7950" width="19.5703125" customWidth="1"/>
    <col min="7951" max="7951" width="2.7109375" customWidth="1"/>
    <col min="7952" max="7952" width="23" customWidth="1"/>
    <col min="7953" max="7953" width="3.42578125" customWidth="1"/>
    <col min="7954" max="7954" width="3.5703125" customWidth="1"/>
    <col min="8191" max="8191" width="3.7109375" customWidth="1"/>
    <col min="8192" max="8192" width="22.7109375" customWidth="1"/>
    <col min="8193" max="8193" width="3.85546875" customWidth="1"/>
    <col min="8194" max="8194" width="4" customWidth="1"/>
    <col min="8195" max="8195" width="3.5703125" customWidth="1"/>
    <col min="8196" max="8196" width="5" customWidth="1"/>
    <col min="8197" max="8197" width="4.42578125" customWidth="1"/>
    <col min="8198" max="8198" width="5.140625" customWidth="1"/>
    <col min="8199" max="8199" width="2.85546875" customWidth="1"/>
    <col min="8200" max="8200" width="23.7109375" customWidth="1"/>
    <col min="8201" max="8201" width="3" customWidth="1"/>
    <col min="8202" max="8202" width="22.7109375" customWidth="1"/>
    <col min="8203" max="8204" width="3.28515625" customWidth="1"/>
    <col min="8205" max="8205" width="2.85546875" customWidth="1"/>
    <col min="8206" max="8206" width="19.5703125" customWidth="1"/>
    <col min="8207" max="8207" width="2.7109375" customWidth="1"/>
    <col min="8208" max="8208" width="23" customWidth="1"/>
    <col min="8209" max="8209" width="3.42578125" customWidth="1"/>
    <col min="8210" max="8210" width="3.5703125" customWidth="1"/>
    <col min="8447" max="8447" width="3.7109375" customWidth="1"/>
    <col min="8448" max="8448" width="22.7109375" customWidth="1"/>
    <col min="8449" max="8449" width="3.85546875" customWidth="1"/>
    <col min="8450" max="8450" width="4" customWidth="1"/>
    <col min="8451" max="8451" width="3.5703125" customWidth="1"/>
    <col min="8452" max="8452" width="5" customWidth="1"/>
    <col min="8453" max="8453" width="4.42578125" customWidth="1"/>
    <col min="8454" max="8454" width="5.140625" customWidth="1"/>
    <col min="8455" max="8455" width="2.85546875" customWidth="1"/>
    <col min="8456" max="8456" width="23.7109375" customWidth="1"/>
    <col min="8457" max="8457" width="3" customWidth="1"/>
    <col min="8458" max="8458" width="22.7109375" customWidth="1"/>
    <col min="8459" max="8460" width="3.28515625" customWidth="1"/>
    <col min="8461" max="8461" width="2.85546875" customWidth="1"/>
    <col min="8462" max="8462" width="19.5703125" customWidth="1"/>
    <col min="8463" max="8463" width="2.7109375" customWidth="1"/>
    <col min="8464" max="8464" width="23" customWidth="1"/>
    <col min="8465" max="8465" width="3.42578125" customWidth="1"/>
    <col min="8466" max="8466" width="3.5703125" customWidth="1"/>
    <col min="8703" max="8703" width="3.7109375" customWidth="1"/>
    <col min="8704" max="8704" width="22.7109375" customWidth="1"/>
    <col min="8705" max="8705" width="3.85546875" customWidth="1"/>
    <col min="8706" max="8706" width="4" customWidth="1"/>
    <col min="8707" max="8707" width="3.5703125" customWidth="1"/>
    <col min="8708" max="8708" width="5" customWidth="1"/>
    <col min="8709" max="8709" width="4.42578125" customWidth="1"/>
    <col min="8710" max="8710" width="5.140625" customWidth="1"/>
    <col min="8711" max="8711" width="2.85546875" customWidth="1"/>
    <col min="8712" max="8712" width="23.7109375" customWidth="1"/>
    <col min="8713" max="8713" width="3" customWidth="1"/>
    <col min="8714" max="8714" width="22.7109375" customWidth="1"/>
    <col min="8715" max="8716" width="3.28515625" customWidth="1"/>
    <col min="8717" max="8717" width="2.85546875" customWidth="1"/>
    <col min="8718" max="8718" width="19.5703125" customWidth="1"/>
    <col min="8719" max="8719" width="2.7109375" customWidth="1"/>
    <col min="8720" max="8720" width="23" customWidth="1"/>
    <col min="8721" max="8721" width="3.42578125" customWidth="1"/>
    <col min="8722" max="8722" width="3.5703125" customWidth="1"/>
    <col min="8959" max="8959" width="3.7109375" customWidth="1"/>
    <col min="8960" max="8960" width="22.7109375" customWidth="1"/>
    <col min="8961" max="8961" width="3.85546875" customWidth="1"/>
    <col min="8962" max="8962" width="4" customWidth="1"/>
    <col min="8963" max="8963" width="3.5703125" customWidth="1"/>
    <col min="8964" max="8964" width="5" customWidth="1"/>
    <col min="8965" max="8965" width="4.42578125" customWidth="1"/>
    <col min="8966" max="8966" width="5.140625" customWidth="1"/>
    <col min="8967" max="8967" width="2.85546875" customWidth="1"/>
    <col min="8968" max="8968" width="23.7109375" customWidth="1"/>
    <col min="8969" max="8969" width="3" customWidth="1"/>
    <col min="8970" max="8970" width="22.7109375" customWidth="1"/>
    <col min="8971" max="8972" width="3.28515625" customWidth="1"/>
    <col min="8973" max="8973" width="2.85546875" customWidth="1"/>
    <col min="8974" max="8974" width="19.5703125" customWidth="1"/>
    <col min="8975" max="8975" width="2.7109375" customWidth="1"/>
    <col min="8976" max="8976" width="23" customWidth="1"/>
    <col min="8977" max="8977" width="3.42578125" customWidth="1"/>
    <col min="8978" max="8978" width="3.5703125" customWidth="1"/>
    <col min="9215" max="9215" width="3.7109375" customWidth="1"/>
    <col min="9216" max="9216" width="22.7109375" customWidth="1"/>
    <col min="9217" max="9217" width="3.85546875" customWidth="1"/>
    <col min="9218" max="9218" width="4" customWidth="1"/>
    <col min="9219" max="9219" width="3.5703125" customWidth="1"/>
    <col min="9220" max="9220" width="5" customWidth="1"/>
    <col min="9221" max="9221" width="4.42578125" customWidth="1"/>
    <col min="9222" max="9222" width="5.140625" customWidth="1"/>
    <col min="9223" max="9223" width="2.85546875" customWidth="1"/>
    <col min="9224" max="9224" width="23.7109375" customWidth="1"/>
    <col min="9225" max="9225" width="3" customWidth="1"/>
    <col min="9226" max="9226" width="22.7109375" customWidth="1"/>
    <col min="9227" max="9228" width="3.28515625" customWidth="1"/>
    <col min="9229" max="9229" width="2.85546875" customWidth="1"/>
    <col min="9230" max="9230" width="19.5703125" customWidth="1"/>
    <col min="9231" max="9231" width="2.7109375" customWidth="1"/>
    <col min="9232" max="9232" width="23" customWidth="1"/>
    <col min="9233" max="9233" width="3.42578125" customWidth="1"/>
    <col min="9234" max="9234" width="3.5703125" customWidth="1"/>
    <col min="9471" max="9471" width="3.7109375" customWidth="1"/>
    <col min="9472" max="9472" width="22.7109375" customWidth="1"/>
    <col min="9473" max="9473" width="3.85546875" customWidth="1"/>
    <col min="9474" max="9474" width="4" customWidth="1"/>
    <col min="9475" max="9475" width="3.5703125" customWidth="1"/>
    <col min="9476" max="9476" width="5" customWidth="1"/>
    <col min="9477" max="9477" width="4.42578125" customWidth="1"/>
    <col min="9478" max="9478" width="5.140625" customWidth="1"/>
    <col min="9479" max="9479" width="2.85546875" customWidth="1"/>
    <col min="9480" max="9480" width="23.7109375" customWidth="1"/>
    <col min="9481" max="9481" width="3" customWidth="1"/>
    <col min="9482" max="9482" width="22.7109375" customWidth="1"/>
    <col min="9483" max="9484" width="3.28515625" customWidth="1"/>
    <col min="9485" max="9485" width="2.85546875" customWidth="1"/>
    <col min="9486" max="9486" width="19.5703125" customWidth="1"/>
    <col min="9487" max="9487" width="2.7109375" customWidth="1"/>
    <col min="9488" max="9488" width="23" customWidth="1"/>
    <col min="9489" max="9489" width="3.42578125" customWidth="1"/>
    <col min="9490" max="9490" width="3.5703125" customWidth="1"/>
    <col min="9727" max="9727" width="3.7109375" customWidth="1"/>
    <col min="9728" max="9728" width="22.7109375" customWidth="1"/>
    <col min="9729" max="9729" width="3.85546875" customWidth="1"/>
    <col min="9730" max="9730" width="4" customWidth="1"/>
    <col min="9731" max="9731" width="3.5703125" customWidth="1"/>
    <col min="9732" max="9732" width="5" customWidth="1"/>
    <col min="9733" max="9733" width="4.42578125" customWidth="1"/>
    <col min="9734" max="9734" width="5.140625" customWidth="1"/>
    <col min="9735" max="9735" width="2.85546875" customWidth="1"/>
    <col min="9736" max="9736" width="23.7109375" customWidth="1"/>
    <col min="9737" max="9737" width="3" customWidth="1"/>
    <col min="9738" max="9738" width="22.7109375" customWidth="1"/>
    <col min="9739" max="9740" width="3.28515625" customWidth="1"/>
    <col min="9741" max="9741" width="2.85546875" customWidth="1"/>
    <col min="9742" max="9742" width="19.5703125" customWidth="1"/>
    <col min="9743" max="9743" width="2.7109375" customWidth="1"/>
    <col min="9744" max="9744" width="23" customWidth="1"/>
    <col min="9745" max="9745" width="3.42578125" customWidth="1"/>
    <col min="9746" max="9746" width="3.5703125" customWidth="1"/>
    <col min="9983" max="9983" width="3.7109375" customWidth="1"/>
    <col min="9984" max="9984" width="22.7109375" customWidth="1"/>
    <col min="9985" max="9985" width="3.85546875" customWidth="1"/>
    <col min="9986" max="9986" width="4" customWidth="1"/>
    <col min="9987" max="9987" width="3.5703125" customWidth="1"/>
    <col min="9988" max="9988" width="5" customWidth="1"/>
    <col min="9989" max="9989" width="4.42578125" customWidth="1"/>
    <col min="9990" max="9990" width="5.140625" customWidth="1"/>
    <col min="9991" max="9991" width="2.85546875" customWidth="1"/>
    <col min="9992" max="9992" width="23.7109375" customWidth="1"/>
    <col min="9993" max="9993" width="3" customWidth="1"/>
    <col min="9994" max="9994" width="22.7109375" customWidth="1"/>
    <col min="9995" max="9996" width="3.28515625" customWidth="1"/>
    <col min="9997" max="9997" width="2.85546875" customWidth="1"/>
    <col min="9998" max="9998" width="19.5703125" customWidth="1"/>
    <col min="9999" max="9999" width="2.7109375" customWidth="1"/>
    <col min="10000" max="10000" width="23" customWidth="1"/>
    <col min="10001" max="10001" width="3.42578125" customWidth="1"/>
    <col min="10002" max="10002" width="3.5703125" customWidth="1"/>
    <col min="10239" max="10239" width="3.7109375" customWidth="1"/>
    <col min="10240" max="10240" width="22.7109375" customWidth="1"/>
    <col min="10241" max="10241" width="3.85546875" customWidth="1"/>
    <col min="10242" max="10242" width="4" customWidth="1"/>
    <col min="10243" max="10243" width="3.5703125" customWidth="1"/>
    <col min="10244" max="10244" width="5" customWidth="1"/>
    <col min="10245" max="10245" width="4.42578125" customWidth="1"/>
    <col min="10246" max="10246" width="5.140625" customWidth="1"/>
    <col min="10247" max="10247" width="2.85546875" customWidth="1"/>
    <col min="10248" max="10248" width="23.7109375" customWidth="1"/>
    <col min="10249" max="10249" width="3" customWidth="1"/>
    <col min="10250" max="10250" width="22.7109375" customWidth="1"/>
    <col min="10251" max="10252" width="3.28515625" customWidth="1"/>
    <col min="10253" max="10253" width="2.85546875" customWidth="1"/>
    <col min="10254" max="10254" width="19.5703125" customWidth="1"/>
    <col min="10255" max="10255" width="2.7109375" customWidth="1"/>
    <col min="10256" max="10256" width="23" customWidth="1"/>
    <col min="10257" max="10257" width="3.42578125" customWidth="1"/>
    <col min="10258" max="10258" width="3.5703125" customWidth="1"/>
    <col min="10495" max="10495" width="3.7109375" customWidth="1"/>
    <col min="10496" max="10496" width="22.7109375" customWidth="1"/>
    <col min="10497" max="10497" width="3.85546875" customWidth="1"/>
    <col min="10498" max="10498" width="4" customWidth="1"/>
    <col min="10499" max="10499" width="3.5703125" customWidth="1"/>
    <col min="10500" max="10500" width="5" customWidth="1"/>
    <col min="10501" max="10501" width="4.42578125" customWidth="1"/>
    <col min="10502" max="10502" width="5.140625" customWidth="1"/>
    <col min="10503" max="10503" width="2.85546875" customWidth="1"/>
    <col min="10504" max="10504" width="23.7109375" customWidth="1"/>
    <col min="10505" max="10505" width="3" customWidth="1"/>
    <col min="10506" max="10506" width="22.7109375" customWidth="1"/>
    <col min="10507" max="10508" width="3.28515625" customWidth="1"/>
    <col min="10509" max="10509" width="2.85546875" customWidth="1"/>
    <col min="10510" max="10510" width="19.5703125" customWidth="1"/>
    <col min="10511" max="10511" width="2.7109375" customWidth="1"/>
    <col min="10512" max="10512" width="23" customWidth="1"/>
    <col min="10513" max="10513" width="3.42578125" customWidth="1"/>
    <col min="10514" max="10514" width="3.5703125" customWidth="1"/>
    <col min="10751" max="10751" width="3.7109375" customWidth="1"/>
    <col min="10752" max="10752" width="22.7109375" customWidth="1"/>
    <col min="10753" max="10753" width="3.85546875" customWidth="1"/>
    <col min="10754" max="10754" width="4" customWidth="1"/>
    <col min="10755" max="10755" width="3.5703125" customWidth="1"/>
    <col min="10756" max="10756" width="5" customWidth="1"/>
    <col min="10757" max="10757" width="4.42578125" customWidth="1"/>
    <col min="10758" max="10758" width="5.140625" customWidth="1"/>
    <col min="10759" max="10759" width="2.85546875" customWidth="1"/>
    <col min="10760" max="10760" width="23.7109375" customWidth="1"/>
    <col min="10761" max="10761" width="3" customWidth="1"/>
    <col min="10762" max="10762" width="22.7109375" customWidth="1"/>
    <col min="10763" max="10764" width="3.28515625" customWidth="1"/>
    <col min="10765" max="10765" width="2.85546875" customWidth="1"/>
    <col min="10766" max="10766" width="19.5703125" customWidth="1"/>
    <col min="10767" max="10767" width="2.7109375" customWidth="1"/>
    <col min="10768" max="10768" width="23" customWidth="1"/>
    <col min="10769" max="10769" width="3.42578125" customWidth="1"/>
    <col min="10770" max="10770" width="3.5703125" customWidth="1"/>
    <col min="11007" max="11007" width="3.7109375" customWidth="1"/>
    <col min="11008" max="11008" width="22.7109375" customWidth="1"/>
    <col min="11009" max="11009" width="3.85546875" customWidth="1"/>
    <col min="11010" max="11010" width="4" customWidth="1"/>
    <col min="11011" max="11011" width="3.5703125" customWidth="1"/>
    <col min="11012" max="11012" width="5" customWidth="1"/>
    <col min="11013" max="11013" width="4.42578125" customWidth="1"/>
    <col min="11014" max="11014" width="5.140625" customWidth="1"/>
    <col min="11015" max="11015" width="2.85546875" customWidth="1"/>
    <col min="11016" max="11016" width="23.7109375" customWidth="1"/>
    <col min="11017" max="11017" width="3" customWidth="1"/>
    <col min="11018" max="11018" width="22.7109375" customWidth="1"/>
    <col min="11019" max="11020" width="3.28515625" customWidth="1"/>
    <col min="11021" max="11021" width="2.85546875" customWidth="1"/>
    <col min="11022" max="11022" width="19.5703125" customWidth="1"/>
    <col min="11023" max="11023" width="2.7109375" customWidth="1"/>
    <col min="11024" max="11024" width="23" customWidth="1"/>
    <col min="11025" max="11025" width="3.42578125" customWidth="1"/>
    <col min="11026" max="11026" width="3.5703125" customWidth="1"/>
    <col min="11263" max="11263" width="3.7109375" customWidth="1"/>
    <col min="11264" max="11264" width="22.7109375" customWidth="1"/>
    <col min="11265" max="11265" width="3.85546875" customWidth="1"/>
    <col min="11266" max="11266" width="4" customWidth="1"/>
    <col min="11267" max="11267" width="3.5703125" customWidth="1"/>
    <col min="11268" max="11268" width="5" customWidth="1"/>
    <col min="11269" max="11269" width="4.42578125" customWidth="1"/>
    <col min="11270" max="11270" width="5.140625" customWidth="1"/>
    <col min="11271" max="11271" width="2.85546875" customWidth="1"/>
    <col min="11272" max="11272" width="23.7109375" customWidth="1"/>
    <col min="11273" max="11273" width="3" customWidth="1"/>
    <col min="11274" max="11274" width="22.7109375" customWidth="1"/>
    <col min="11275" max="11276" width="3.28515625" customWidth="1"/>
    <col min="11277" max="11277" width="2.85546875" customWidth="1"/>
    <col min="11278" max="11278" width="19.5703125" customWidth="1"/>
    <col min="11279" max="11279" width="2.7109375" customWidth="1"/>
    <col min="11280" max="11280" width="23" customWidth="1"/>
    <col min="11281" max="11281" width="3.42578125" customWidth="1"/>
    <col min="11282" max="11282" width="3.5703125" customWidth="1"/>
    <col min="11519" max="11519" width="3.7109375" customWidth="1"/>
    <col min="11520" max="11520" width="22.7109375" customWidth="1"/>
    <col min="11521" max="11521" width="3.85546875" customWidth="1"/>
    <col min="11522" max="11522" width="4" customWidth="1"/>
    <col min="11523" max="11523" width="3.5703125" customWidth="1"/>
    <col min="11524" max="11524" width="5" customWidth="1"/>
    <col min="11525" max="11525" width="4.42578125" customWidth="1"/>
    <col min="11526" max="11526" width="5.140625" customWidth="1"/>
    <col min="11527" max="11527" width="2.85546875" customWidth="1"/>
    <col min="11528" max="11528" width="23.7109375" customWidth="1"/>
    <col min="11529" max="11529" width="3" customWidth="1"/>
    <col min="11530" max="11530" width="22.7109375" customWidth="1"/>
    <col min="11531" max="11532" width="3.28515625" customWidth="1"/>
    <col min="11533" max="11533" width="2.85546875" customWidth="1"/>
    <col min="11534" max="11534" width="19.5703125" customWidth="1"/>
    <col min="11535" max="11535" width="2.7109375" customWidth="1"/>
    <col min="11536" max="11536" width="23" customWidth="1"/>
    <col min="11537" max="11537" width="3.42578125" customWidth="1"/>
    <col min="11538" max="11538" width="3.5703125" customWidth="1"/>
    <col min="11775" max="11775" width="3.7109375" customWidth="1"/>
    <col min="11776" max="11776" width="22.7109375" customWidth="1"/>
    <col min="11777" max="11777" width="3.85546875" customWidth="1"/>
    <col min="11778" max="11778" width="4" customWidth="1"/>
    <col min="11779" max="11779" width="3.5703125" customWidth="1"/>
    <col min="11780" max="11780" width="5" customWidth="1"/>
    <col min="11781" max="11781" width="4.42578125" customWidth="1"/>
    <col min="11782" max="11782" width="5.140625" customWidth="1"/>
    <col min="11783" max="11783" width="2.85546875" customWidth="1"/>
    <col min="11784" max="11784" width="23.7109375" customWidth="1"/>
    <col min="11785" max="11785" width="3" customWidth="1"/>
    <col min="11786" max="11786" width="22.7109375" customWidth="1"/>
    <col min="11787" max="11788" width="3.28515625" customWidth="1"/>
    <col min="11789" max="11789" width="2.85546875" customWidth="1"/>
    <col min="11790" max="11790" width="19.5703125" customWidth="1"/>
    <col min="11791" max="11791" width="2.7109375" customWidth="1"/>
    <col min="11792" max="11792" width="23" customWidth="1"/>
    <col min="11793" max="11793" width="3.42578125" customWidth="1"/>
    <col min="11794" max="11794" width="3.5703125" customWidth="1"/>
    <col min="12031" max="12031" width="3.7109375" customWidth="1"/>
    <col min="12032" max="12032" width="22.7109375" customWidth="1"/>
    <col min="12033" max="12033" width="3.85546875" customWidth="1"/>
    <col min="12034" max="12034" width="4" customWidth="1"/>
    <col min="12035" max="12035" width="3.5703125" customWidth="1"/>
    <col min="12036" max="12036" width="5" customWidth="1"/>
    <col min="12037" max="12037" width="4.42578125" customWidth="1"/>
    <col min="12038" max="12038" width="5.140625" customWidth="1"/>
    <col min="12039" max="12039" width="2.85546875" customWidth="1"/>
    <col min="12040" max="12040" width="23.7109375" customWidth="1"/>
    <col min="12041" max="12041" width="3" customWidth="1"/>
    <col min="12042" max="12042" width="22.7109375" customWidth="1"/>
    <col min="12043" max="12044" width="3.28515625" customWidth="1"/>
    <col min="12045" max="12045" width="2.85546875" customWidth="1"/>
    <col min="12046" max="12046" width="19.5703125" customWidth="1"/>
    <col min="12047" max="12047" width="2.7109375" customWidth="1"/>
    <col min="12048" max="12048" width="23" customWidth="1"/>
    <col min="12049" max="12049" width="3.42578125" customWidth="1"/>
    <col min="12050" max="12050" width="3.5703125" customWidth="1"/>
    <col min="12287" max="12287" width="3.7109375" customWidth="1"/>
    <col min="12288" max="12288" width="22.7109375" customWidth="1"/>
    <col min="12289" max="12289" width="3.85546875" customWidth="1"/>
    <col min="12290" max="12290" width="4" customWidth="1"/>
    <col min="12291" max="12291" width="3.5703125" customWidth="1"/>
    <col min="12292" max="12292" width="5" customWidth="1"/>
    <col min="12293" max="12293" width="4.42578125" customWidth="1"/>
    <col min="12294" max="12294" width="5.140625" customWidth="1"/>
    <col min="12295" max="12295" width="2.85546875" customWidth="1"/>
    <col min="12296" max="12296" width="23.7109375" customWidth="1"/>
    <col min="12297" max="12297" width="3" customWidth="1"/>
    <col min="12298" max="12298" width="22.7109375" customWidth="1"/>
    <col min="12299" max="12300" width="3.28515625" customWidth="1"/>
    <col min="12301" max="12301" width="2.85546875" customWidth="1"/>
    <col min="12302" max="12302" width="19.5703125" customWidth="1"/>
    <col min="12303" max="12303" width="2.7109375" customWidth="1"/>
    <col min="12304" max="12304" width="23" customWidth="1"/>
    <col min="12305" max="12305" width="3.42578125" customWidth="1"/>
    <col min="12306" max="12306" width="3.5703125" customWidth="1"/>
    <col min="12543" max="12543" width="3.7109375" customWidth="1"/>
    <col min="12544" max="12544" width="22.7109375" customWidth="1"/>
    <col min="12545" max="12545" width="3.85546875" customWidth="1"/>
    <col min="12546" max="12546" width="4" customWidth="1"/>
    <col min="12547" max="12547" width="3.5703125" customWidth="1"/>
    <col min="12548" max="12548" width="5" customWidth="1"/>
    <col min="12549" max="12549" width="4.42578125" customWidth="1"/>
    <col min="12550" max="12550" width="5.140625" customWidth="1"/>
    <col min="12551" max="12551" width="2.85546875" customWidth="1"/>
    <col min="12552" max="12552" width="23.7109375" customWidth="1"/>
    <col min="12553" max="12553" width="3" customWidth="1"/>
    <col min="12554" max="12554" width="22.7109375" customWidth="1"/>
    <col min="12555" max="12556" width="3.28515625" customWidth="1"/>
    <col min="12557" max="12557" width="2.85546875" customWidth="1"/>
    <col min="12558" max="12558" width="19.5703125" customWidth="1"/>
    <col min="12559" max="12559" width="2.7109375" customWidth="1"/>
    <col min="12560" max="12560" width="23" customWidth="1"/>
    <col min="12561" max="12561" width="3.42578125" customWidth="1"/>
    <col min="12562" max="12562" width="3.5703125" customWidth="1"/>
    <col min="12799" max="12799" width="3.7109375" customWidth="1"/>
    <col min="12800" max="12800" width="22.7109375" customWidth="1"/>
    <col min="12801" max="12801" width="3.85546875" customWidth="1"/>
    <col min="12802" max="12802" width="4" customWidth="1"/>
    <col min="12803" max="12803" width="3.5703125" customWidth="1"/>
    <col min="12804" max="12804" width="5" customWidth="1"/>
    <col min="12805" max="12805" width="4.42578125" customWidth="1"/>
    <col min="12806" max="12806" width="5.140625" customWidth="1"/>
    <col min="12807" max="12807" width="2.85546875" customWidth="1"/>
    <col min="12808" max="12808" width="23.7109375" customWidth="1"/>
    <col min="12809" max="12809" width="3" customWidth="1"/>
    <col min="12810" max="12810" width="22.7109375" customWidth="1"/>
    <col min="12811" max="12812" width="3.28515625" customWidth="1"/>
    <col min="12813" max="12813" width="2.85546875" customWidth="1"/>
    <col min="12814" max="12814" width="19.5703125" customWidth="1"/>
    <col min="12815" max="12815" width="2.7109375" customWidth="1"/>
    <col min="12816" max="12816" width="23" customWidth="1"/>
    <col min="12817" max="12817" width="3.42578125" customWidth="1"/>
    <col min="12818" max="12818" width="3.5703125" customWidth="1"/>
    <col min="13055" max="13055" width="3.7109375" customWidth="1"/>
    <col min="13056" max="13056" width="22.7109375" customWidth="1"/>
    <col min="13057" max="13057" width="3.85546875" customWidth="1"/>
    <col min="13058" max="13058" width="4" customWidth="1"/>
    <col min="13059" max="13059" width="3.5703125" customWidth="1"/>
    <col min="13060" max="13060" width="5" customWidth="1"/>
    <col min="13061" max="13061" width="4.42578125" customWidth="1"/>
    <col min="13062" max="13062" width="5.140625" customWidth="1"/>
    <col min="13063" max="13063" width="2.85546875" customWidth="1"/>
    <col min="13064" max="13064" width="23.7109375" customWidth="1"/>
    <col min="13065" max="13065" width="3" customWidth="1"/>
    <col min="13066" max="13066" width="22.7109375" customWidth="1"/>
    <col min="13067" max="13068" width="3.28515625" customWidth="1"/>
    <col min="13069" max="13069" width="2.85546875" customWidth="1"/>
    <col min="13070" max="13070" width="19.5703125" customWidth="1"/>
    <col min="13071" max="13071" width="2.7109375" customWidth="1"/>
    <col min="13072" max="13072" width="23" customWidth="1"/>
    <col min="13073" max="13073" width="3.42578125" customWidth="1"/>
    <col min="13074" max="13074" width="3.5703125" customWidth="1"/>
    <col min="13311" max="13311" width="3.7109375" customWidth="1"/>
    <col min="13312" max="13312" width="22.7109375" customWidth="1"/>
    <col min="13313" max="13313" width="3.85546875" customWidth="1"/>
    <col min="13314" max="13314" width="4" customWidth="1"/>
    <col min="13315" max="13315" width="3.5703125" customWidth="1"/>
    <col min="13316" max="13316" width="5" customWidth="1"/>
    <col min="13317" max="13317" width="4.42578125" customWidth="1"/>
    <col min="13318" max="13318" width="5.140625" customWidth="1"/>
    <col min="13319" max="13319" width="2.85546875" customWidth="1"/>
    <col min="13320" max="13320" width="23.7109375" customWidth="1"/>
    <col min="13321" max="13321" width="3" customWidth="1"/>
    <col min="13322" max="13322" width="22.7109375" customWidth="1"/>
    <col min="13323" max="13324" width="3.28515625" customWidth="1"/>
    <col min="13325" max="13325" width="2.85546875" customWidth="1"/>
    <col min="13326" max="13326" width="19.5703125" customWidth="1"/>
    <col min="13327" max="13327" width="2.7109375" customWidth="1"/>
    <col min="13328" max="13328" width="23" customWidth="1"/>
    <col min="13329" max="13329" width="3.42578125" customWidth="1"/>
    <col min="13330" max="13330" width="3.5703125" customWidth="1"/>
    <col min="13567" max="13567" width="3.7109375" customWidth="1"/>
    <col min="13568" max="13568" width="22.7109375" customWidth="1"/>
    <col min="13569" max="13569" width="3.85546875" customWidth="1"/>
    <col min="13570" max="13570" width="4" customWidth="1"/>
    <col min="13571" max="13571" width="3.5703125" customWidth="1"/>
    <col min="13572" max="13572" width="5" customWidth="1"/>
    <col min="13573" max="13573" width="4.42578125" customWidth="1"/>
    <col min="13574" max="13574" width="5.140625" customWidth="1"/>
    <col min="13575" max="13575" width="2.85546875" customWidth="1"/>
    <col min="13576" max="13576" width="23.7109375" customWidth="1"/>
    <col min="13577" max="13577" width="3" customWidth="1"/>
    <col min="13578" max="13578" width="22.7109375" customWidth="1"/>
    <col min="13579" max="13580" width="3.28515625" customWidth="1"/>
    <col min="13581" max="13581" width="2.85546875" customWidth="1"/>
    <col min="13582" max="13582" width="19.5703125" customWidth="1"/>
    <col min="13583" max="13583" width="2.7109375" customWidth="1"/>
    <col min="13584" max="13584" width="23" customWidth="1"/>
    <col min="13585" max="13585" width="3.42578125" customWidth="1"/>
    <col min="13586" max="13586" width="3.5703125" customWidth="1"/>
    <col min="13823" max="13823" width="3.7109375" customWidth="1"/>
    <col min="13824" max="13824" width="22.7109375" customWidth="1"/>
    <col min="13825" max="13825" width="3.85546875" customWidth="1"/>
    <col min="13826" max="13826" width="4" customWidth="1"/>
    <col min="13827" max="13827" width="3.5703125" customWidth="1"/>
    <col min="13828" max="13828" width="5" customWidth="1"/>
    <col min="13829" max="13829" width="4.42578125" customWidth="1"/>
    <col min="13830" max="13830" width="5.140625" customWidth="1"/>
    <col min="13831" max="13831" width="2.85546875" customWidth="1"/>
    <col min="13832" max="13832" width="23.7109375" customWidth="1"/>
    <col min="13833" max="13833" width="3" customWidth="1"/>
    <col min="13834" max="13834" width="22.7109375" customWidth="1"/>
    <col min="13835" max="13836" width="3.28515625" customWidth="1"/>
    <col min="13837" max="13837" width="2.85546875" customWidth="1"/>
    <col min="13838" max="13838" width="19.5703125" customWidth="1"/>
    <col min="13839" max="13839" width="2.7109375" customWidth="1"/>
    <col min="13840" max="13840" width="23" customWidth="1"/>
    <col min="13841" max="13841" width="3.42578125" customWidth="1"/>
    <col min="13842" max="13842" width="3.5703125" customWidth="1"/>
    <col min="14079" max="14079" width="3.7109375" customWidth="1"/>
    <col min="14080" max="14080" width="22.7109375" customWidth="1"/>
    <col min="14081" max="14081" width="3.85546875" customWidth="1"/>
    <col min="14082" max="14082" width="4" customWidth="1"/>
    <col min="14083" max="14083" width="3.5703125" customWidth="1"/>
    <col min="14084" max="14084" width="5" customWidth="1"/>
    <col min="14085" max="14085" width="4.42578125" customWidth="1"/>
    <col min="14086" max="14086" width="5.140625" customWidth="1"/>
    <col min="14087" max="14087" width="2.85546875" customWidth="1"/>
    <col min="14088" max="14088" width="23.7109375" customWidth="1"/>
    <col min="14089" max="14089" width="3" customWidth="1"/>
    <col min="14090" max="14090" width="22.7109375" customWidth="1"/>
    <col min="14091" max="14092" width="3.28515625" customWidth="1"/>
    <col min="14093" max="14093" width="2.85546875" customWidth="1"/>
    <col min="14094" max="14094" width="19.5703125" customWidth="1"/>
    <col min="14095" max="14095" width="2.7109375" customWidth="1"/>
    <col min="14096" max="14096" width="23" customWidth="1"/>
    <col min="14097" max="14097" width="3.42578125" customWidth="1"/>
    <col min="14098" max="14098" width="3.5703125" customWidth="1"/>
    <col min="14335" max="14335" width="3.7109375" customWidth="1"/>
    <col min="14336" max="14336" width="22.7109375" customWidth="1"/>
    <col min="14337" max="14337" width="3.85546875" customWidth="1"/>
    <col min="14338" max="14338" width="4" customWidth="1"/>
    <col min="14339" max="14339" width="3.5703125" customWidth="1"/>
    <col min="14340" max="14340" width="5" customWidth="1"/>
    <col min="14341" max="14341" width="4.42578125" customWidth="1"/>
    <col min="14342" max="14342" width="5.140625" customWidth="1"/>
    <col min="14343" max="14343" width="2.85546875" customWidth="1"/>
    <col min="14344" max="14344" width="23.7109375" customWidth="1"/>
    <col min="14345" max="14345" width="3" customWidth="1"/>
    <col min="14346" max="14346" width="22.7109375" customWidth="1"/>
    <col min="14347" max="14348" width="3.28515625" customWidth="1"/>
    <col min="14349" max="14349" width="2.85546875" customWidth="1"/>
    <col min="14350" max="14350" width="19.5703125" customWidth="1"/>
    <col min="14351" max="14351" width="2.7109375" customWidth="1"/>
    <col min="14352" max="14352" width="23" customWidth="1"/>
    <col min="14353" max="14353" width="3.42578125" customWidth="1"/>
    <col min="14354" max="14354" width="3.5703125" customWidth="1"/>
    <col min="14591" max="14591" width="3.7109375" customWidth="1"/>
    <col min="14592" max="14592" width="22.7109375" customWidth="1"/>
    <col min="14593" max="14593" width="3.85546875" customWidth="1"/>
    <col min="14594" max="14594" width="4" customWidth="1"/>
    <col min="14595" max="14595" width="3.5703125" customWidth="1"/>
    <col min="14596" max="14596" width="5" customWidth="1"/>
    <col min="14597" max="14597" width="4.42578125" customWidth="1"/>
    <col min="14598" max="14598" width="5.140625" customWidth="1"/>
    <col min="14599" max="14599" width="2.85546875" customWidth="1"/>
    <col min="14600" max="14600" width="23.7109375" customWidth="1"/>
    <col min="14601" max="14601" width="3" customWidth="1"/>
    <col min="14602" max="14602" width="22.7109375" customWidth="1"/>
    <col min="14603" max="14604" width="3.28515625" customWidth="1"/>
    <col min="14605" max="14605" width="2.85546875" customWidth="1"/>
    <col min="14606" max="14606" width="19.5703125" customWidth="1"/>
    <col min="14607" max="14607" width="2.7109375" customWidth="1"/>
    <col min="14608" max="14608" width="23" customWidth="1"/>
    <col min="14609" max="14609" width="3.42578125" customWidth="1"/>
    <col min="14610" max="14610" width="3.5703125" customWidth="1"/>
    <col min="14847" max="14847" width="3.7109375" customWidth="1"/>
    <col min="14848" max="14848" width="22.7109375" customWidth="1"/>
    <col min="14849" max="14849" width="3.85546875" customWidth="1"/>
    <col min="14850" max="14850" width="4" customWidth="1"/>
    <col min="14851" max="14851" width="3.5703125" customWidth="1"/>
    <col min="14852" max="14852" width="5" customWidth="1"/>
    <col min="14853" max="14853" width="4.42578125" customWidth="1"/>
    <col min="14854" max="14854" width="5.140625" customWidth="1"/>
    <col min="14855" max="14855" width="2.85546875" customWidth="1"/>
    <col min="14856" max="14856" width="23.7109375" customWidth="1"/>
    <col min="14857" max="14857" width="3" customWidth="1"/>
    <col min="14858" max="14858" width="22.7109375" customWidth="1"/>
    <col min="14859" max="14860" width="3.28515625" customWidth="1"/>
    <col min="14861" max="14861" width="2.85546875" customWidth="1"/>
    <col min="14862" max="14862" width="19.5703125" customWidth="1"/>
    <col min="14863" max="14863" width="2.7109375" customWidth="1"/>
    <col min="14864" max="14864" width="23" customWidth="1"/>
    <col min="14865" max="14865" width="3.42578125" customWidth="1"/>
    <col min="14866" max="14866" width="3.5703125" customWidth="1"/>
    <col min="15103" max="15103" width="3.7109375" customWidth="1"/>
    <col min="15104" max="15104" width="22.7109375" customWidth="1"/>
    <col min="15105" max="15105" width="3.85546875" customWidth="1"/>
    <col min="15106" max="15106" width="4" customWidth="1"/>
    <col min="15107" max="15107" width="3.5703125" customWidth="1"/>
    <col min="15108" max="15108" width="5" customWidth="1"/>
    <col min="15109" max="15109" width="4.42578125" customWidth="1"/>
    <col min="15110" max="15110" width="5.140625" customWidth="1"/>
    <col min="15111" max="15111" width="2.85546875" customWidth="1"/>
    <col min="15112" max="15112" width="23.7109375" customWidth="1"/>
    <col min="15113" max="15113" width="3" customWidth="1"/>
    <col min="15114" max="15114" width="22.7109375" customWidth="1"/>
    <col min="15115" max="15116" width="3.28515625" customWidth="1"/>
    <col min="15117" max="15117" width="2.85546875" customWidth="1"/>
    <col min="15118" max="15118" width="19.5703125" customWidth="1"/>
    <col min="15119" max="15119" width="2.7109375" customWidth="1"/>
    <col min="15120" max="15120" width="23" customWidth="1"/>
    <col min="15121" max="15121" width="3.42578125" customWidth="1"/>
    <col min="15122" max="15122" width="3.5703125" customWidth="1"/>
    <col min="15359" max="15359" width="3.7109375" customWidth="1"/>
    <col min="15360" max="15360" width="22.7109375" customWidth="1"/>
    <col min="15361" max="15361" width="3.85546875" customWidth="1"/>
    <col min="15362" max="15362" width="4" customWidth="1"/>
    <col min="15363" max="15363" width="3.5703125" customWidth="1"/>
    <col min="15364" max="15364" width="5" customWidth="1"/>
    <col min="15365" max="15365" width="4.42578125" customWidth="1"/>
    <col min="15366" max="15366" width="5.140625" customWidth="1"/>
    <col min="15367" max="15367" width="2.85546875" customWidth="1"/>
    <col min="15368" max="15368" width="23.7109375" customWidth="1"/>
    <col min="15369" max="15369" width="3" customWidth="1"/>
    <col min="15370" max="15370" width="22.7109375" customWidth="1"/>
    <col min="15371" max="15372" width="3.28515625" customWidth="1"/>
    <col min="15373" max="15373" width="2.85546875" customWidth="1"/>
    <col min="15374" max="15374" width="19.5703125" customWidth="1"/>
    <col min="15375" max="15375" width="2.7109375" customWidth="1"/>
    <col min="15376" max="15376" width="23" customWidth="1"/>
    <col min="15377" max="15377" width="3.42578125" customWidth="1"/>
    <col min="15378" max="15378" width="3.5703125" customWidth="1"/>
    <col min="15615" max="15615" width="3.7109375" customWidth="1"/>
    <col min="15616" max="15616" width="22.7109375" customWidth="1"/>
    <col min="15617" max="15617" width="3.85546875" customWidth="1"/>
    <col min="15618" max="15618" width="4" customWidth="1"/>
    <col min="15619" max="15619" width="3.5703125" customWidth="1"/>
    <col min="15620" max="15620" width="5" customWidth="1"/>
    <col min="15621" max="15621" width="4.42578125" customWidth="1"/>
    <col min="15622" max="15622" width="5.140625" customWidth="1"/>
    <col min="15623" max="15623" width="2.85546875" customWidth="1"/>
    <col min="15624" max="15624" width="23.7109375" customWidth="1"/>
    <col min="15625" max="15625" width="3" customWidth="1"/>
    <col min="15626" max="15626" width="22.7109375" customWidth="1"/>
    <col min="15627" max="15628" width="3.28515625" customWidth="1"/>
    <col min="15629" max="15629" width="2.85546875" customWidth="1"/>
    <col min="15630" max="15630" width="19.5703125" customWidth="1"/>
    <col min="15631" max="15631" width="2.7109375" customWidth="1"/>
    <col min="15632" max="15632" width="23" customWidth="1"/>
    <col min="15633" max="15633" width="3.42578125" customWidth="1"/>
    <col min="15634" max="15634" width="3.5703125" customWidth="1"/>
    <col min="15871" max="15871" width="3.7109375" customWidth="1"/>
    <col min="15872" max="15872" width="22.7109375" customWidth="1"/>
    <col min="15873" max="15873" width="3.85546875" customWidth="1"/>
    <col min="15874" max="15874" width="4" customWidth="1"/>
    <col min="15875" max="15875" width="3.5703125" customWidth="1"/>
    <col min="15876" max="15876" width="5" customWidth="1"/>
    <col min="15877" max="15877" width="4.42578125" customWidth="1"/>
    <col min="15878" max="15878" width="5.140625" customWidth="1"/>
    <col min="15879" max="15879" width="2.85546875" customWidth="1"/>
    <col min="15880" max="15880" width="23.7109375" customWidth="1"/>
    <col min="15881" max="15881" width="3" customWidth="1"/>
    <col min="15882" max="15882" width="22.7109375" customWidth="1"/>
    <col min="15883" max="15884" width="3.28515625" customWidth="1"/>
    <col min="15885" max="15885" width="2.85546875" customWidth="1"/>
    <col min="15886" max="15886" width="19.5703125" customWidth="1"/>
    <col min="15887" max="15887" width="2.7109375" customWidth="1"/>
    <col min="15888" max="15888" width="23" customWidth="1"/>
    <col min="15889" max="15889" width="3.42578125" customWidth="1"/>
    <col min="15890" max="15890" width="3.5703125" customWidth="1"/>
    <col min="16127" max="16127" width="3.7109375" customWidth="1"/>
    <col min="16128" max="16128" width="22.7109375" customWidth="1"/>
    <col min="16129" max="16129" width="3.85546875" customWidth="1"/>
    <col min="16130" max="16130" width="4" customWidth="1"/>
    <col min="16131" max="16131" width="3.5703125" customWidth="1"/>
    <col min="16132" max="16132" width="5" customWidth="1"/>
    <col min="16133" max="16133" width="4.42578125" customWidth="1"/>
    <col min="16134" max="16134" width="5.140625" customWidth="1"/>
    <col min="16135" max="16135" width="2.85546875" customWidth="1"/>
    <col min="16136" max="16136" width="23.7109375" customWidth="1"/>
    <col min="16137" max="16137" width="3" customWidth="1"/>
    <col min="16138" max="16138" width="22.7109375" customWidth="1"/>
    <col min="16139" max="16140" width="3.28515625" customWidth="1"/>
    <col min="16141" max="16141" width="2.85546875" customWidth="1"/>
    <col min="16142" max="16142" width="19.5703125" customWidth="1"/>
    <col min="16143" max="16143" width="2.7109375" customWidth="1"/>
    <col min="16144" max="16144" width="23" customWidth="1"/>
    <col min="16145" max="16145" width="3.42578125" customWidth="1"/>
    <col min="16146" max="16146" width="3.5703125" customWidth="1"/>
  </cols>
  <sheetData>
    <row r="5" spans="1:16" ht="30" customHeight="1">
      <c r="B5" s="1" t="s">
        <v>32</v>
      </c>
      <c r="C5" s="2"/>
      <c r="D5" s="2"/>
      <c r="E5" s="2"/>
      <c r="F5" s="2"/>
      <c r="G5" s="2"/>
      <c r="H5" s="2"/>
      <c r="I5" s="2"/>
      <c r="J5" s="2"/>
      <c r="K5" s="1"/>
      <c r="P5" s="3"/>
    </row>
    <row r="7" spans="1:16" s="3" customFormat="1" ht="15" customHeight="1">
      <c r="B7" s="5" t="s">
        <v>33</v>
      </c>
      <c r="C7" s="6"/>
      <c r="D7" s="6"/>
      <c r="E7" s="6"/>
      <c r="F7" s="6"/>
      <c r="G7" s="6"/>
      <c r="H7" s="6"/>
      <c r="I7" s="6"/>
      <c r="J7" s="6"/>
      <c r="K7" s="6"/>
      <c r="L7" s="7"/>
      <c r="M7" s="7"/>
      <c r="O7" s="8"/>
      <c r="P7"/>
    </row>
    <row r="8" spans="1:16" s="3" customFormat="1" ht="15" customHeight="1">
      <c r="B8" s="5" t="s">
        <v>72</v>
      </c>
      <c r="C8" s="6"/>
      <c r="D8" s="6"/>
      <c r="E8" s="6"/>
      <c r="F8" s="6"/>
      <c r="G8" s="6"/>
      <c r="H8" s="7"/>
      <c r="I8" s="6"/>
      <c r="J8" s="6"/>
      <c r="K8" s="6"/>
      <c r="L8" s="7"/>
      <c r="M8" s="7"/>
      <c r="N8"/>
      <c r="O8" s="8"/>
    </row>
    <row r="9" spans="1:16" s="3" customFormat="1" ht="15" customHeight="1">
      <c r="B9" s="5" t="s">
        <v>73</v>
      </c>
      <c r="C9" s="6"/>
      <c r="D9" s="6"/>
      <c r="E9" s="6"/>
      <c r="F9" s="6"/>
      <c r="G9" s="6"/>
      <c r="H9" s="6"/>
      <c r="I9" s="6"/>
      <c r="J9" s="6"/>
      <c r="K9" s="6"/>
      <c r="L9" s="7"/>
      <c r="M9" s="7"/>
      <c r="N9"/>
      <c r="O9" s="8"/>
    </row>
    <row r="10" spans="1:16" ht="15" customHeight="1">
      <c r="B10" s="5" t="s">
        <v>38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3"/>
      <c r="P10" s="3"/>
    </row>
    <row r="11" spans="1:16" ht="19.5" customHeight="1" thickBot="1">
      <c r="F11" s="3"/>
      <c r="G11" s="3"/>
      <c r="H11" s="3"/>
      <c r="I11" s="3"/>
      <c r="J11" s="3"/>
      <c r="K11" s="3"/>
      <c r="L11" s="3"/>
      <c r="M11" s="3"/>
      <c r="N11" s="3"/>
      <c r="P11" s="3"/>
    </row>
    <row r="12" spans="1:16" s="3" customFormat="1" ht="19.5" customHeight="1" thickBot="1">
      <c r="A12" s="70" t="s">
        <v>28</v>
      </c>
      <c r="B12" s="71"/>
      <c r="F12" s="13"/>
      <c r="G12" s="49" t="s">
        <v>62</v>
      </c>
      <c r="H12" s="42" t="s">
        <v>2</v>
      </c>
      <c r="I12" s="42" t="s">
        <v>3</v>
      </c>
      <c r="J12" s="42" t="s">
        <v>4</v>
      </c>
      <c r="K12" s="42" t="s">
        <v>5</v>
      </c>
      <c r="L12" s="42" t="s">
        <v>6</v>
      </c>
      <c r="M12" s="42" t="s">
        <v>7</v>
      </c>
      <c r="N12" s="43" t="s">
        <v>29</v>
      </c>
    </row>
    <row r="13" spans="1:16" s="3" customFormat="1" ht="15" customHeight="1">
      <c r="F13" s="10">
        <v>1</v>
      </c>
      <c r="G13" s="74" t="s">
        <v>15</v>
      </c>
      <c r="H13" s="75">
        <f>COUNT(E23,D27,Q23,R27)</f>
        <v>4</v>
      </c>
      <c r="I13" s="75">
        <f>IF(E23&gt;D23,1,0)+IF(D27&gt;E27,1,0)+IF(Q23&gt;R23,1,0)+IF(R27&gt;Q27,1,0)</f>
        <v>1</v>
      </c>
      <c r="J13" s="75">
        <f>IF(E23&lt;D23,1,0)+IF(D27&lt;E27,1,0)+IF(Q23&lt;R23,1,0)+IF(R27&lt;Q27,1,0)</f>
        <v>3</v>
      </c>
      <c r="K13" s="75">
        <f>VALUE(E23+D27+Q23+R27)</f>
        <v>7</v>
      </c>
      <c r="L13" s="75">
        <f>VALUE(D23+E27+R23+Q27)</f>
        <v>13</v>
      </c>
      <c r="M13" s="75">
        <f>AVERAGE(K13-L13)</f>
        <v>-6</v>
      </c>
      <c r="N13" s="101"/>
    </row>
    <row r="14" spans="1:16" s="3" customFormat="1" ht="15" customHeight="1">
      <c r="F14" s="182">
        <v>2</v>
      </c>
      <c r="G14" s="185" t="s">
        <v>12</v>
      </c>
      <c r="H14" s="179">
        <f>COUNT(E19,D23,Q19,R23)</f>
        <v>4</v>
      </c>
      <c r="I14" s="179">
        <f>IF(E19&gt;D19,1,0)+IF(D23&gt;E23,1,0)+IF(Q19&gt;R19,1,0)+IF(R23&gt;Q23,1,0)</f>
        <v>3</v>
      </c>
      <c r="J14" s="180">
        <f>IF(E19&lt;D19,1,0)+IF(D23&lt;E23,1,0)+IF(Q19&lt;R19,1,0)+IF(R23&lt;Q23,1,0)</f>
        <v>1</v>
      </c>
      <c r="K14" s="179">
        <f>VALUE(E19+D23+Q19+R23)</f>
        <v>15</v>
      </c>
      <c r="L14" s="179">
        <f>VALUE(D19+E23+R19+Q23)</f>
        <v>5</v>
      </c>
      <c r="M14" s="179">
        <f>AVERAGE(K14-L14)</f>
        <v>10</v>
      </c>
      <c r="N14" s="179" t="s">
        <v>98</v>
      </c>
    </row>
    <row r="15" spans="1:16" s="3" customFormat="1" ht="15" customHeight="1">
      <c r="F15" s="202">
        <v>3</v>
      </c>
      <c r="G15" s="68" t="s">
        <v>13</v>
      </c>
      <c r="H15" s="69">
        <f>COUNT(D19,E27,R19,Q27)</f>
        <v>4</v>
      </c>
      <c r="I15" s="69">
        <f>IF(D19&gt;E19,1,0)+IF(E27&gt;D27,1,0)+IF(R19&gt;Q19,1,0)+IF(Q27&gt;R27,1,0)</f>
        <v>2</v>
      </c>
      <c r="J15" s="69">
        <f>IF(D19&lt;E19,1,0)+IF(E27&lt;D27,1,0)+IF(R19&lt;Q19,1,0)+IF(Q27&lt;R27,1,0)</f>
        <v>2</v>
      </c>
      <c r="K15" s="69">
        <f>VALUE(D19+E27+R19+Q27)</f>
        <v>8</v>
      </c>
      <c r="L15" s="69">
        <f>VALUE(E19+D27+Q19+R27)</f>
        <v>12</v>
      </c>
      <c r="M15" s="69">
        <f>AVERAGE(K15-L15)</f>
        <v>-4</v>
      </c>
      <c r="N15" s="69" t="s">
        <v>99</v>
      </c>
    </row>
    <row r="16" spans="1:16" s="3" customFormat="1" ht="12.95" customHeight="1"/>
    <row r="17" spans="1:20" s="3" customFormat="1" ht="12.95" customHeight="1"/>
    <row r="18" spans="1:20" s="3" customFormat="1" ht="12.95" customHeight="1">
      <c r="A18" s="41" t="s">
        <v>65</v>
      </c>
      <c r="B18" s="27"/>
      <c r="C18" s="28"/>
      <c r="D18" s="29"/>
      <c r="E18"/>
      <c r="N18" s="26" t="s">
        <v>68</v>
      </c>
      <c r="O18" s="27"/>
      <c r="P18" s="28"/>
      <c r="Q18" s="29"/>
      <c r="R18"/>
    </row>
    <row r="19" spans="1:20" s="3" customFormat="1" ht="12.95" customHeight="1">
      <c r="A19" s="30" t="str">
        <f>G15</f>
        <v>CT BELLAVISTA</v>
      </c>
      <c r="B19" s="31" t="s">
        <v>8</v>
      </c>
      <c r="C19" s="32" t="str">
        <f>G14</f>
        <v>CT LA SALLE</v>
      </c>
      <c r="D19" s="36">
        <v>3</v>
      </c>
      <c r="E19" s="36">
        <v>2</v>
      </c>
      <c r="N19" s="30" t="str">
        <f>G14</f>
        <v>CT LA SALLE</v>
      </c>
      <c r="O19" s="31" t="s">
        <v>8</v>
      </c>
      <c r="P19" s="32" t="str">
        <f>G15</f>
        <v>CT BELLAVISTA</v>
      </c>
      <c r="Q19" s="36">
        <v>5</v>
      </c>
      <c r="R19" s="36">
        <v>0</v>
      </c>
      <c r="S19" s="149"/>
      <c r="T19" s="142"/>
    </row>
    <row r="20" spans="1:20" s="3" customFormat="1" ht="12.95" customHeight="1">
      <c r="A20" s="39" t="s">
        <v>18</v>
      </c>
      <c r="B20" s="31"/>
      <c r="C20" s="32" t="str">
        <f>G13</f>
        <v>CT PAGUERA</v>
      </c>
      <c r="D20" s="29"/>
      <c r="E20"/>
      <c r="N20" s="39" t="s">
        <v>18</v>
      </c>
      <c r="O20" s="31"/>
      <c r="P20" s="32" t="str">
        <f>G13</f>
        <v>CT PAGUERA</v>
      </c>
      <c r="Q20" s="29"/>
      <c r="R20"/>
    </row>
    <row r="21" spans="1:20" s="3" customFormat="1" ht="12.95" customHeight="1">
      <c r="F21"/>
      <c r="M21" s="4"/>
    </row>
    <row r="22" spans="1:20" s="3" customFormat="1" ht="12.95" customHeight="1">
      <c r="A22" s="41" t="s">
        <v>66</v>
      </c>
      <c r="B22" s="27"/>
      <c r="C22" s="28"/>
      <c r="F22"/>
      <c r="N22" s="26" t="s">
        <v>69</v>
      </c>
      <c r="O22" s="27"/>
      <c r="P22" s="28"/>
    </row>
    <row r="23" spans="1:20" s="3" customFormat="1" ht="12.95" customHeight="1">
      <c r="A23" s="30" t="str">
        <f>G14</f>
        <v>CT LA SALLE</v>
      </c>
      <c r="B23" s="31" t="s">
        <v>8</v>
      </c>
      <c r="C23" s="32" t="str">
        <f>G13</f>
        <v>CT PAGUERA</v>
      </c>
      <c r="D23" s="36">
        <v>5</v>
      </c>
      <c r="E23" s="36">
        <v>0</v>
      </c>
      <c r="F23" s="143" t="s">
        <v>95</v>
      </c>
      <c r="G23" s="149"/>
      <c r="N23" s="30" t="str">
        <f>G13</f>
        <v>CT PAGUERA</v>
      </c>
      <c r="O23" s="31" t="s">
        <v>8</v>
      </c>
      <c r="P23" s="32" t="str">
        <f>G14</f>
        <v>CT LA SALLE</v>
      </c>
      <c r="Q23" s="36">
        <v>2</v>
      </c>
      <c r="R23" s="36">
        <v>3</v>
      </c>
    </row>
    <row r="24" spans="1:20" s="3" customFormat="1" ht="12.95" customHeight="1">
      <c r="A24" s="39" t="s">
        <v>18</v>
      </c>
      <c r="B24" s="31"/>
      <c r="C24" s="32" t="str">
        <f>G15</f>
        <v>CT BELLAVISTA</v>
      </c>
      <c r="N24" s="39" t="s">
        <v>18</v>
      </c>
      <c r="O24" s="31"/>
      <c r="P24" s="32" t="str">
        <f>G15</f>
        <v>CT BELLAVISTA</v>
      </c>
    </row>
    <row r="25" spans="1:20" s="3" customFormat="1" ht="12.95" customHeight="1"/>
    <row r="26" spans="1:20" s="3" customFormat="1" ht="12.95" customHeight="1">
      <c r="A26" s="26" t="s">
        <v>67</v>
      </c>
      <c r="B26" s="27"/>
      <c r="C26" s="28"/>
      <c r="N26" s="26" t="s">
        <v>70</v>
      </c>
      <c r="O26" s="27"/>
      <c r="P26" s="28"/>
    </row>
    <row r="27" spans="1:20" s="3" customFormat="1" ht="12.95" customHeight="1">
      <c r="A27" s="30" t="str">
        <f>G13</f>
        <v>CT PAGUERA</v>
      </c>
      <c r="B27" s="31" t="s">
        <v>8</v>
      </c>
      <c r="C27" s="32" t="str">
        <f>G15</f>
        <v>CT BELLAVISTA</v>
      </c>
      <c r="D27" s="144">
        <v>0</v>
      </c>
      <c r="E27" s="144">
        <v>5</v>
      </c>
      <c r="F27" s="149" t="s">
        <v>95</v>
      </c>
      <c r="G27" s="149"/>
      <c r="N27" s="102" t="str">
        <f>G15</f>
        <v>CT BELLAVISTA</v>
      </c>
      <c r="O27" s="103" t="s">
        <v>8</v>
      </c>
      <c r="P27" s="104" t="str">
        <f>G13</f>
        <v>CT PAGUERA</v>
      </c>
      <c r="Q27" s="144">
        <v>0</v>
      </c>
      <c r="R27" s="144">
        <v>5</v>
      </c>
      <c r="S27" s="149" t="s">
        <v>95</v>
      </c>
    </row>
    <row r="28" spans="1:20" s="3" customFormat="1" ht="12.95" customHeight="1">
      <c r="A28" s="39" t="s">
        <v>18</v>
      </c>
      <c r="B28" s="31"/>
      <c r="C28" s="32" t="str">
        <f>G14</f>
        <v>CT LA SALLE</v>
      </c>
      <c r="N28" s="39" t="s">
        <v>18</v>
      </c>
      <c r="O28" s="31"/>
      <c r="P28" s="32" t="str">
        <f>G14</f>
        <v>CT LA SALLE</v>
      </c>
    </row>
    <row r="29" spans="1:20" s="3" customFormat="1" ht="12.95" customHeight="1"/>
    <row r="30" spans="1:20" s="3" customFormat="1" ht="12.95" customHeight="1"/>
    <row r="31" spans="1:20" s="3" customFormat="1" ht="12.95" customHeight="1"/>
    <row r="32" spans="1:20" s="3" customFormat="1" ht="16.5" customHeight="1"/>
    <row r="33" spans="14:14" s="3" customFormat="1" ht="12.95" customHeight="1">
      <c r="N33" s="4"/>
    </row>
    <row r="34" spans="14:14" s="3" customFormat="1" ht="12.95" customHeight="1"/>
    <row r="35" spans="14:14" s="3" customFormat="1" ht="12.95" customHeight="1"/>
    <row r="36" spans="14:14" s="3" customFormat="1" ht="12.95" customHeight="1"/>
    <row r="37" spans="14:14" s="3" customFormat="1" ht="12.95" customHeight="1"/>
    <row r="38" spans="14:14" s="3" customFormat="1" ht="12.95" customHeight="1"/>
    <row r="39" spans="14:14" s="3" customFormat="1" ht="12.95" customHeight="1"/>
    <row r="40" spans="14:14" s="3" customFormat="1" ht="12.95" customHeight="1"/>
    <row r="41" spans="14:14" s="3" customFormat="1" ht="12.95" customHeight="1"/>
    <row r="42" spans="14:14" s="3" customFormat="1" ht="12.95" customHeight="1"/>
    <row r="43" spans="14:14" s="3" customFormat="1" ht="12.95" customHeight="1"/>
    <row r="44" spans="14:14" s="3" customFormat="1" ht="12.95" customHeight="1"/>
    <row r="45" spans="14:14" s="3" customFormat="1" ht="12.95" customHeight="1"/>
    <row r="46" spans="14:14" s="3" customFormat="1" ht="12.95" customHeight="1"/>
    <row r="47" spans="14:14" s="3" customFormat="1" ht="12.95" customHeight="1"/>
    <row r="48" spans="14:14" s="3" customFormat="1" ht="12.95" customHeight="1"/>
    <row r="49" s="3" customFormat="1" ht="12.95" customHeight="1"/>
    <row r="50" s="3" customFormat="1" ht="12.95" customHeight="1"/>
    <row r="51" s="3" customFormat="1" ht="12.95" customHeight="1"/>
    <row r="52" s="3" customFormat="1" ht="12.95" customHeight="1"/>
    <row r="53" s="3" customFormat="1" ht="12.95" customHeight="1"/>
    <row r="54" s="3" customFormat="1" ht="12.95" customHeight="1"/>
    <row r="55" s="3" customFormat="1" ht="12.95" customHeight="1"/>
    <row r="56" s="3" customFormat="1" ht="12.95" customHeight="1"/>
    <row r="57" s="3" customFormat="1" ht="12.95" customHeight="1"/>
    <row r="58" s="3" customFormat="1" ht="12.95" customHeight="1"/>
    <row r="59" s="3" customFormat="1" ht="12.95" customHeight="1"/>
    <row r="60" s="3" customFormat="1" ht="12.95" customHeight="1"/>
    <row r="61" s="3" customFormat="1" ht="12.95" customHeight="1"/>
    <row r="62" s="3" customFormat="1" ht="12.95" customHeight="1"/>
    <row r="63" s="3" customFormat="1" ht="12.95" customHeight="1"/>
    <row r="64" s="3" customFormat="1" ht="12.95" customHeight="1"/>
    <row r="65" spans="4:18" s="3" customFormat="1" ht="12.95" customHeight="1"/>
    <row r="66" spans="4:18" s="3" customFormat="1" ht="12.95" customHeight="1"/>
    <row r="67" spans="4:18" s="3" customFormat="1" ht="12.95" customHeight="1"/>
    <row r="68" spans="4:18" s="3" customFormat="1" ht="12.95" customHeight="1"/>
    <row r="69" spans="4:18" s="3" customFormat="1" ht="12.95" customHeight="1"/>
    <row r="70" spans="4:18" s="3" customFormat="1" ht="12.95" customHeight="1"/>
    <row r="71" spans="4:18" s="3" customFormat="1" ht="12.95" customHeight="1"/>
    <row r="72" spans="4:18" s="3" customFormat="1" ht="12.95" customHeight="1">
      <c r="D72"/>
      <c r="E72"/>
      <c r="Q72"/>
      <c r="R72"/>
    </row>
    <row r="73" spans="4:18" s="3" customFormat="1" ht="12.95" customHeight="1">
      <c r="D73"/>
      <c r="E73"/>
      <c r="Q73"/>
      <c r="R73"/>
    </row>
    <row r="74" spans="4:18" s="3" customFormat="1" ht="12.95" customHeight="1">
      <c r="D74"/>
      <c r="E74"/>
      <c r="Q74"/>
      <c r="R74"/>
    </row>
    <row r="75" spans="4:18" s="3" customFormat="1" ht="12.95" customHeight="1">
      <c r="D75"/>
      <c r="E75"/>
      <c r="Q75"/>
      <c r="R75"/>
    </row>
    <row r="76" spans="4:18" s="3" customFormat="1" ht="12.95" customHeight="1">
      <c r="D76"/>
      <c r="E76"/>
      <c r="F76"/>
      <c r="G76"/>
      <c r="H76"/>
      <c r="I76"/>
      <c r="J76"/>
      <c r="K76"/>
      <c r="L76"/>
      <c r="M76"/>
      <c r="Q76"/>
      <c r="R76"/>
    </row>
    <row r="77" spans="4:18" s="3" customFormat="1" ht="12.95" customHeight="1">
      <c r="D77"/>
      <c r="E77"/>
      <c r="F77"/>
      <c r="G77"/>
      <c r="H77"/>
      <c r="I77"/>
      <c r="J77"/>
      <c r="K77"/>
      <c r="L77"/>
      <c r="M77"/>
      <c r="Q77"/>
      <c r="R77"/>
    </row>
    <row r="78" spans="4:18" s="3" customFormat="1" ht="12.95" customHeight="1">
      <c r="D78"/>
      <c r="E78"/>
      <c r="F78"/>
      <c r="G78"/>
      <c r="H78"/>
      <c r="I78"/>
      <c r="J78"/>
      <c r="K78"/>
      <c r="L78"/>
      <c r="M78"/>
      <c r="Q78"/>
      <c r="R78"/>
    </row>
    <row r="79" spans="4:18" s="3" customFormat="1" ht="12.95" customHeight="1">
      <c r="D79"/>
      <c r="E79"/>
      <c r="F79"/>
      <c r="G79"/>
      <c r="H79"/>
      <c r="I79"/>
      <c r="J79"/>
      <c r="K79"/>
      <c r="L79"/>
      <c r="M79"/>
      <c r="Q79"/>
      <c r="R79"/>
    </row>
    <row r="80" spans="4:18" ht="12.95" customHeight="1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VETERANAS+40</vt:lpstr>
      <vt:lpstr>VETERANAS+50</vt:lpstr>
      <vt:lpstr>VETERANAS+60</vt:lpstr>
      <vt:lpstr>VETERANOS+40</vt:lpstr>
      <vt:lpstr>VETERANOS+45</vt:lpstr>
      <vt:lpstr>VETERANOS+50</vt:lpstr>
      <vt:lpstr>VETERANOS+55</vt:lpstr>
      <vt:lpstr>VETERANOS+60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2018-02-14T13:21:09Z</cp:lastPrinted>
  <dcterms:created xsi:type="dcterms:W3CDTF">2017-09-19T09:39:54Z</dcterms:created>
  <dcterms:modified xsi:type="dcterms:W3CDTF">2018-11-28T11:09:40Z</dcterms:modified>
</cp:coreProperties>
</file>