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 tabRatio="687" activeTab="1"/>
  </bookViews>
  <sheets>
    <sheet name="INFO" sheetId="13" r:id="rId1"/>
    <sheet name="SUB10 F" sheetId="2" r:id="rId2"/>
    <sheet name="SUB10 M" sheetId="1" r:id="rId3"/>
    <sheet name="ALEVIN F" sheetId="4" r:id="rId4"/>
    <sheet name="ALEVIN M" sheetId="3" r:id="rId5"/>
    <sheet name="INFANTIL F" sheetId="6" r:id="rId6"/>
    <sheet name="INFANTIL M" sheetId="5" r:id="rId7"/>
    <sheet name="CADETE F" sheetId="8" r:id="rId8"/>
    <sheet name="CADETE M" sheetId="7" r:id="rId9"/>
    <sheet name="ABSOLUTO F" sheetId="12" r:id="rId10"/>
    <sheet name="ABSOLUTO M" sheetId="11" r:id="rId11"/>
  </sheets>
  <definedNames>
    <definedName name="_xlnm._FilterDatabase" localSheetId="9" hidden="1">'ABSOLUTO F'!$B$9:$J$9</definedName>
    <definedName name="_xlnm._FilterDatabase" localSheetId="10" hidden="1">'ABSOLUTO M'!$B$8:$J$8</definedName>
    <definedName name="_xlnm._FilterDatabase" localSheetId="3" hidden="1">'ALEVIN F'!$B$9:$J$9</definedName>
    <definedName name="_xlnm._FilterDatabase" localSheetId="4" hidden="1">'ALEVIN M'!$B$10:$J$10</definedName>
    <definedName name="_xlnm._FilterDatabase" localSheetId="7" hidden="1">'CADETE F'!$B$9:$J$9</definedName>
    <definedName name="_xlnm._FilterDatabase" localSheetId="8" hidden="1">'CADETE M'!$B$9:$J$9</definedName>
    <definedName name="_xlnm._FilterDatabase" localSheetId="5" hidden="1">'INFANTIL F'!$B$9:$J$9</definedName>
    <definedName name="_xlnm._FilterDatabase" localSheetId="6" hidden="1">'INFANTIL M'!$B$9:$J$9</definedName>
    <definedName name="_xlnm._FilterDatabase" localSheetId="1" hidden="1" xml:space="preserve">            'SUB10 F'!$B$9:$J$9</definedName>
    <definedName name="_xlnm._FilterDatabase" localSheetId="2" hidden="1">'SUB10 M'!$B$9:$J$9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10" i="6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12" i="3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10" i="4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11" i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10"/>
  <c r="J11" i="2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10"/>
  <c r="I21"/>
  <c r="I15"/>
  <c r="I14"/>
  <c r="I12"/>
  <c r="I10"/>
  <c r="I17" i="1"/>
  <c r="I13"/>
  <c r="I14"/>
  <c r="I18"/>
  <c r="I16"/>
  <c r="I15"/>
  <c r="I11"/>
  <c r="I10"/>
  <c r="J11" i="3"/>
  <c r="I18"/>
  <c r="I17"/>
  <c r="I13"/>
  <c r="I20"/>
  <c r="I14"/>
  <c r="I11"/>
  <c r="I15"/>
  <c r="I12"/>
  <c r="J11" i="4"/>
  <c r="I17"/>
  <c r="I16"/>
  <c r="I12"/>
  <c r="I18"/>
  <c r="I10"/>
  <c r="I15"/>
  <c r="I13"/>
  <c r="I11"/>
  <c r="J11" i="6"/>
  <c r="I19"/>
  <c r="I13"/>
  <c r="I28"/>
  <c r="I15"/>
  <c r="I11"/>
  <c r="I10"/>
  <c r="J10" i="5"/>
  <c r="I18"/>
  <c r="I11"/>
  <c r="I12"/>
  <c r="I19"/>
  <c r="I16"/>
  <c r="I14"/>
  <c r="I10"/>
  <c r="I13"/>
  <c r="J10" i="11"/>
  <c r="J11"/>
  <c r="J13"/>
  <c r="J14"/>
  <c r="J12"/>
  <c r="J17"/>
  <c r="J15"/>
  <c r="J16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9"/>
  <c r="J12" i="12"/>
  <c r="J13"/>
  <c r="J14"/>
  <c r="J11"/>
  <c r="J15"/>
  <c r="J16"/>
  <c r="J17"/>
  <c r="J18"/>
  <c r="J19"/>
  <c r="J22"/>
  <c r="J23"/>
  <c r="J24"/>
  <c r="J25"/>
  <c r="J26"/>
  <c r="J20"/>
  <c r="J21"/>
  <c r="J27"/>
  <c r="J28"/>
  <c r="J29"/>
  <c r="J31"/>
  <c r="J32"/>
  <c r="J30"/>
  <c r="J33"/>
  <c r="J34"/>
  <c r="J35"/>
  <c r="J10"/>
  <c r="J13" i="7"/>
  <c r="J16"/>
  <c r="J17"/>
  <c r="J15"/>
  <c r="J12"/>
  <c r="J14"/>
  <c r="J21"/>
  <c r="J53"/>
  <c r="J31"/>
  <c r="J44"/>
  <c r="J32"/>
  <c r="J27"/>
  <c r="J54"/>
  <c r="J22"/>
  <c r="J55"/>
  <c r="J18"/>
  <c r="J39"/>
  <c r="J60"/>
  <c r="J45"/>
  <c r="J46"/>
  <c r="J41"/>
  <c r="J28"/>
  <c r="J47"/>
  <c r="J29"/>
  <c r="J10"/>
  <c r="J30"/>
  <c r="J61"/>
  <c r="J33"/>
  <c r="J34"/>
  <c r="J19"/>
  <c r="J62"/>
  <c r="J48"/>
  <c r="J35"/>
  <c r="J49"/>
  <c r="J23"/>
  <c r="J56"/>
  <c r="J50"/>
  <c r="J24"/>
  <c r="J25"/>
  <c r="J57"/>
  <c r="J58"/>
  <c r="J51"/>
  <c r="J43"/>
  <c r="J36"/>
  <c r="J52"/>
  <c r="J37"/>
  <c r="J42"/>
  <c r="J59"/>
  <c r="J40"/>
  <c r="J26"/>
  <c r="J38"/>
  <c r="J20"/>
  <c r="J63"/>
  <c r="J11"/>
  <c r="J12" i="8"/>
  <c r="J13"/>
  <c r="J14"/>
  <c r="J11"/>
  <c r="J18"/>
  <c r="J19"/>
  <c r="J20"/>
  <c r="J16"/>
  <c r="J21"/>
  <c r="J22"/>
  <c r="J15"/>
  <c r="J17"/>
  <c r="J10"/>
  <c r="I16"/>
  <c r="I17"/>
  <c r="I15"/>
  <c r="I11"/>
  <c r="I10"/>
  <c r="I17" i="7"/>
  <c r="I15"/>
  <c r="I14"/>
  <c r="I21"/>
  <c r="I16"/>
  <c r="I12"/>
  <c r="I13"/>
  <c r="I11"/>
  <c r="I30" i="12"/>
  <c r="I17"/>
  <c r="I24"/>
  <c r="I20"/>
  <c r="I21"/>
  <c r="I11"/>
  <c r="I10"/>
  <c r="I15" i="11"/>
  <c r="I13"/>
  <c r="I11"/>
  <c r="I17"/>
  <c r="I14"/>
  <c r="I16"/>
  <c r="I12"/>
  <c r="I9"/>
</calcChain>
</file>

<file path=xl/comments1.xml><?xml version="1.0" encoding="utf-8"?>
<comments xmlns="http://schemas.openxmlformats.org/spreadsheetml/2006/main">
  <authors>
    <author>Alex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Warning por conducta antideportiva acompañante= -10 pt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Warning por conducta antideportiva acompañante= -10 pt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Warning por infracción de tiempo= -10 pt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Warning por abuso de pelota= -10 pt</t>
        </r>
      </text>
    </comment>
  </commentList>
</comments>
</file>

<file path=xl/comments3.xml><?xml version="1.0" encoding="utf-8"?>
<comments xmlns="http://schemas.openxmlformats.org/spreadsheetml/2006/main">
  <authors>
    <author>MI-PC</author>
  </authors>
  <commentList>
    <comment ref="F22" authorId="0">
      <text>
        <r>
          <rPr>
            <b/>
            <sz val="9"/>
            <color indexed="81"/>
            <rFont val="Tahoma"/>
            <family val="2"/>
          </rPr>
          <t>Warning por Conducta Antideportiva: -10 pts</t>
        </r>
      </text>
    </comment>
  </commentList>
</comments>
</file>

<file path=xl/comments4.xml><?xml version="1.0" encoding="utf-8"?>
<comments xmlns="http://schemas.openxmlformats.org/spreadsheetml/2006/main">
  <authors>
    <author>Alex</author>
  </authors>
  <commentList>
    <comment ref="E28" authorId="0">
      <text>
        <r>
          <rPr>
            <b/>
            <sz val="9"/>
            <color indexed="81"/>
            <rFont val="Tahoma"/>
            <family val="2"/>
          </rPr>
          <t>Warning por obscenidad audible= -10 pt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Warning por abuso de pelota= -10 pt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Warning por abuso de raqueta= -10 pt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>Warning por abuso de raqueta= -10 pt</t>
        </r>
      </text>
    </comment>
  </commentList>
</comments>
</file>

<file path=xl/comments5.xml><?xml version="1.0" encoding="utf-8"?>
<comments xmlns="http://schemas.openxmlformats.org/spreadsheetml/2006/main">
  <authors>
    <author>Melanie</author>
    <author>Alex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Warning por conducta antideportiva: -10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1">
      <text>
        <r>
          <rPr>
            <b/>
            <sz val="9"/>
            <color indexed="81"/>
            <rFont val="Tahoma"/>
            <family val="2"/>
          </rPr>
          <t>Warning por abuso de pelota= -10 pt</t>
        </r>
      </text>
    </comment>
  </commentList>
</comments>
</file>

<file path=xl/comments6.xml><?xml version="1.0" encoding="utf-8"?>
<comments xmlns="http://schemas.openxmlformats.org/spreadsheetml/2006/main">
  <authors>
    <author>Alex</author>
    <author>MI-PC</author>
  </authors>
  <commentList>
    <comment ref="E25" authorId="0">
      <text>
        <r>
          <rPr>
            <b/>
            <sz val="9"/>
            <color indexed="81"/>
            <rFont val="Tahoma"/>
            <family val="2"/>
          </rPr>
          <t>Warning por obscenidad audible= -10 pt</t>
        </r>
      </text>
    </comment>
    <comment ref="F25" authorId="1">
      <text>
        <r>
          <rPr>
            <b/>
            <sz val="9"/>
            <color indexed="81"/>
            <rFont val="Tahoma"/>
            <family val="2"/>
          </rPr>
          <t>Warning por abuso de pelota: -10 pts</t>
        </r>
      </text>
    </comment>
  </commentList>
</comments>
</file>

<file path=xl/comments7.xml><?xml version="1.0" encoding="utf-8"?>
<comments xmlns="http://schemas.openxmlformats.org/spreadsheetml/2006/main">
  <authors>
    <author>Alex</author>
    <author>Melanie</author>
  </authors>
  <commentList>
    <comment ref="E20" authorId="0">
      <text>
        <r>
          <rPr>
            <b/>
            <sz val="9"/>
            <color indexed="81"/>
            <rFont val="Tahoma"/>
            <family val="2"/>
          </rPr>
          <t>Warning por abuso de pelota= -10 pt</t>
        </r>
      </text>
    </comment>
    <comment ref="F46" authorId="0">
      <text>
        <r>
          <rPr>
            <b/>
            <sz val="9"/>
            <color indexed="81"/>
            <rFont val="Tahoma"/>
            <family val="2"/>
          </rPr>
          <t>Warning x abuso de raqueta: -10 pts</t>
        </r>
      </text>
    </comment>
    <comment ref="H73" authorId="1">
      <text>
        <r>
          <rPr>
            <b/>
            <sz val="9"/>
            <color indexed="81"/>
            <rFont val="Tahoma"/>
            <family val="2"/>
          </rPr>
          <t>Warning por conducta antideportiva: -10 pt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<sst xmlns="http://schemas.openxmlformats.org/spreadsheetml/2006/main" count="924" uniqueCount="583">
  <si>
    <t>Nº</t>
  </si>
  <si>
    <t>APELLIDOS</t>
  </si>
  <si>
    <t>NOMBRE</t>
  </si>
  <si>
    <t>TOTAL</t>
  </si>
  <si>
    <t>ALEJANDRO</t>
  </si>
  <si>
    <t>MARC</t>
  </si>
  <si>
    <t>JOAN</t>
  </si>
  <si>
    <t>SERGI</t>
  </si>
  <si>
    <t>PUJADAS GARCIAS</t>
  </si>
  <si>
    <t>LUCAS</t>
  </si>
  <si>
    <t>TONI</t>
  </si>
  <si>
    <t>LLUC</t>
  </si>
  <si>
    <t>OPEN MARRATXI</t>
  </si>
  <si>
    <t>LAURA</t>
  </si>
  <si>
    <t>NURIA</t>
  </si>
  <si>
    <t>SOFIA</t>
  </si>
  <si>
    <t>ALEVIN FEMENINO</t>
  </si>
  <si>
    <t>ALEVIN MASCULINO</t>
  </si>
  <si>
    <t>MARIA</t>
  </si>
  <si>
    <t>INFANTIL FEMENINO</t>
  </si>
  <si>
    <t>CADETE FEMENINO</t>
  </si>
  <si>
    <t>NAVARRO GAMUNDI</t>
  </si>
  <si>
    <t>CALLEJON HERNANDO</t>
  </si>
  <si>
    <t>SERGIO</t>
  </si>
  <si>
    <t>INFANTIL MASCULINO</t>
  </si>
  <si>
    <t>CADETE MASCULINO</t>
  </si>
  <si>
    <t>MIGUEL</t>
  </si>
  <si>
    <t>ABSOLUTO MASCULINO</t>
  </si>
  <si>
    <t>RAMIS MOYANO</t>
  </si>
  <si>
    <t>ALEX</t>
  </si>
  <si>
    <t xml:space="preserve">ABSOLUTO FEMENINO </t>
  </si>
  <si>
    <t>ALEXANDRE</t>
  </si>
  <si>
    <t>CANEVES BUFI</t>
  </si>
  <si>
    <t>MAR</t>
  </si>
  <si>
    <t>MARINA</t>
  </si>
  <si>
    <t>PAULA</t>
  </si>
  <si>
    <t>NERI</t>
  </si>
  <si>
    <t>LEON JAUME</t>
  </si>
  <si>
    <t>MARTA</t>
  </si>
  <si>
    <t>TOMAS</t>
  </si>
  <si>
    <t>SUB10 FEMENINO</t>
  </si>
  <si>
    <t>SUB10 MASCULINO</t>
  </si>
  <si>
    <t>MARTIN DUFFEK</t>
  </si>
  <si>
    <t>JORDI</t>
  </si>
  <si>
    <t>LIMONGI OLLERS</t>
  </si>
  <si>
    <t>XAVIER</t>
  </si>
  <si>
    <t>IVAN</t>
  </si>
  <si>
    <t>TORRES HOMAR</t>
  </si>
  <si>
    <t>MATIAS</t>
  </si>
  <si>
    <t>CT MAHON</t>
  </si>
  <si>
    <t>CT PAGUERA</t>
  </si>
  <si>
    <t>ES CENTRE</t>
  </si>
  <si>
    <t>CT CIUTADELLA</t>
  </si>
  <si>
    <t>CT  MAHON</t>
  </si>
  <si>
    <t>CLASIFICACIÓN XXXI CIRCUIT DE LES ILLES BALEARS 2020</t>
  </si>
  <si>
    <t>BAGUR FEDELICH</t>
  </si>
  <si>
    <t xml:space="preserve">MARTA </t>
  </si>
  <si>
    <t>TORRES GENER</t>
  </si>
  <si>
    <t>BLANCA</t>
  </si>
  <si>
    <t>PERISE CAVALLER</t>
  </si>
  <si>
    <t>VILAFRANCA BENEJAM</t>
  </si>
  <si>
    <t>CLAUDIA</t>
  </si>
  <si>
    <t>PONS BOSCH</t>
  </si>
  <si>
    <t>CLARA</t>
  </si>
  <si>
    <t>LAIA</t>
  </si>
  <si>
    <t>KERR HERNANDEZ</t>
  </si>
  <si>
    <t>ZAHIRA</t>
  </si>
  <si>
    <t>AMET</t>
  </si>
  <si>
    <t>ANDRA MADA</t>
  </si>
  <si>
    <t>COMAS CASASNOVAS</t>
  </si>
  <si>
    <t>AINA</t>
  </si>
  <si>
    <t>JANER PONS</t>
  </si>
  <si>
    <t>RIBOT MESQUIDA</t>
  </si>
  <si>
    <t>VIDAL MEDINA</t>
  </si>
  <si>
    <t>AINARA</t>
  </si>
  <si>
    <t>ARROYO COLL</t>
  </si>
  <si>
    <t>JULIA</t>
  </si>
  <si>
    <t>CAMPS ALLES</t>
  </si>
  <si>
    <t>EMMA</t>
  </si>
  <si>
    <t>PONS COLL</t>
  </si>
  <si>
    <t>VIOLETA</t>
  </si>
  <si>
    <t>LLORENS RIHUETE</t>
  </si>
  <si>
    <t>BOSCH BARBER</t>
  </si>
  <si>
    <t>RINCON MARTINEZ</t>
  </si>
  <si>
    <t>MARQUINA GONZALEZ</t>
  </si>
  <si>
    <t>OLIVIA</t>
  </si>
  <si>
    <t>FARRANDO STIEPOVICH</t>
  </si>
  <si>
    <t>CAMILA</t>
  </si>
  <si>
    <t>JUANEDA MOLL</t>
  </si>
  <si>
    <t>NEUS</t>
  </si>
  <si>
    <t>RIGHI</t>
  </si>
  <si>
    <t>ISABELLA</t>
  </si>
  <si>
    <t>MOLL TORRES</t>
  </si>
  <si>
    <t>MIROSLAVOVA</t>
  </si>
  <si>
    <t>NATALY</t>
  </si>
  <si>
    <t>PERELO SERRANO</t>
  </si>
  <si>
    <t>KERNER SADOWY</t>
  </si>
  <si>
    <t>RAPHAEL LEON</t>
  </si>
  <si>
    <t>FEBRER GENER</t>
  </si>
  <si>
    <t>CARDONA BOSCH</t>
  </si>
  <si>
    <t>JAN</t>
  </si>
  <si>
    <t>MAGRO BARBER</t>
  </si>
  <si>
    <t>DIEGO JAVIER</t>
  </si>
  <si>
    <t>PEREZ SOLER</t>
  </si>
  <si>
    <t>VILAFRANCA MORA</t>
  </si>
  <si>
    <t>ENRIC</t>
  </si>
  <si>
    <t xml:space="preserve">PUJADAS GARCIAS </t>
  </si>
  <si>
    <t>VIRGILI BERINI</t>
  </si>
  <si>
    <t>ANDREU BAGUR</t>
  </si>
  <si>
    <t>ALAN</t>
  </si>
  <si>
    <t>MOURE CARRERAS</t>
  </si>
  <si>
    <t>CARLES COLL</t>
  </si>
  <si>
    <t>GUIEM</t>
  </si>
  <si>
    <t>TERZI VIDAL</t>
  </si>
  <si>
    <t>RAUL</t>
  </si>
  <si>
    <t>NACHO</t>
  </si>
  <si>
    <t>BARBER BALLESTEROS</t>
  </si>
  <si>
    <t>ALBERT</t>
  </si>
  <si>
    <t xml:space="preserve">PONS FEBRER </t>
  </si>
  <si>
    <t>JULEN</t>
  </si>
  <si>
    <t>GENER RODRIGUEZ</t>
  </si>
  <si>
    <t>ROTGER BENEJAM</t>
  </si>
  <si>
    <t>SINTES ORFILA</t>
  </si>
  <si>
    <t>ERNEST</t>
  </si>
  <si>
    <t>LLUCH TRUYOL</t>
  </si>
  <si>
    <t>FERNANDEZ PONS</t>
  </si>
  <si>
    <t>FELIPE</t>
  </si>
  <si>
    <t>LOPEZ MARTOS</t>
  </si>
  <si>
    <t>JACINT</t>
  </si>
  <si>
    <t>GOMEZ CONTRERAS</t>
  </si>
  <si>
    <t>BROUTIN DIEZ</t>
  </si>
  <si>
    <t>RIERA PONS</t>
  </si>
  <si>
    <t>DAVID</t>
  </si>
  <si>
    <t>TRIBALDOS  RODRIGUEZ</t>
  </si>
  <si>
    <t>GASPAR</t>
  </si>
  <si>
    <t>VENTURA ROIG</t>
  </si>
  <si>
    <t>QUIRICI</t>
  </si>
  <si>
    <t>OLIVES CARDONA</t>
  </si>
  <si>
    <t>LLUIS</t>
  </si>
  <si>
    <t>VIRIGLI BERINI</t>
  </si>
  <si>
    <t>DANIELE</t>
  </si>
  <si>
    <t>PORITZKY</t>
  </si>
  <si>
    <t>ELIJAH</t>
  </si>
  <si>
    <t>DE BOURCY</t>
  </si>
  <si>
    <t>NICOLAS</t>
  </si>
  <si>
    <t>MORENO MORALES</t>
  </si>
  <si>
    <t>POSCA</t>
  </si>
  <si>
    <t>RAZ TAY</t>
  </si>
  <si>
    <t>ESCARDA PIÑEIRO</t>
  </si>
  <si>
    <t>MESTRE LLEVANA</t>
  </si>
  <si>
    <t>GUILLEM</t>
  </si>
  <si>
    <t>CHAMORRO MALLABAEV</t>
  </si>
  <si>
    <t>TOMAS SANTANDREU</t>
  </si>
  <si>
    <t>GUILLERMO</t>
  </si>
  <si>
    <t>FERNANDEZ COLLAZOS</t>
  </si>
  <si>
    <t>JUAN MIGUEL</t>
  </si>
  <si>
    <t>LOPEZ ROIG</t>
  </si>
  <si>
    <t>LLORENS</t>
  </si>
  <si>
    <t>SANCHEZ SANCHEZ</t>
  </si>
  <si>
    <t>PABLO</t>
  </si>
  <si>
    <t>TSVETANOV DANCHEZ</t>
  </si>
  <si>
    <t>YORDAN</t>
  </si>
  <si>
    <t>RIERA MUÑOZ</t>
  </si>
  <si>
    <t>GERARD</t>
  </si>
  <si>
    <t>NEUBERT</t>
  </si>
  <si>
    <t>ADRIAN</t>
  </si>
  <si>
    <t>HIDALGO FRAGOSO</t>
  </si>
  <si>
    <t>FRAGA MORRONDO</t>
  </si>
  <si>
    <t>SANTIAGO</t>
  </si>
  <si>
    <t>DIAZ SANCHO</t>
  </si>
  <si>
    <t>PAU</t>
  </si>
  <si>
    <t>SEGURA CRUZ</t>
  </si>
  <si>
    <t>IAN</t>
  </si>
  <si>
    <t>MAX</t>
  </si>
  <si>
    <t>BAUDOIN</t>
  </si>
  <si>
    <t>MARTIN</t>
  </si>
  <si>
    <t>RYTELEWSKI</t>
  </si>
  <si>
    <t>HUGO</t>
  </si>
  <si>
    <t>AUTONELL ANDREU</t>
  </si>
  <si>
    <t>AMENGUAL RUFETE</t>
  </si>
  <si>
    <t>MIQUEL</t>
  </si>
  <si>
    <t>ORTEGA RUFETE</t>
  </si>
  <si>
    <t>PUIG OCETE</t>
  </si>
  <si>
    <t>MIQUEL IGNACIO</t>
  </si>
  <si>
    <t>CALVO GAMUNDÍ</t>
  </si>
  <si>
    <t>ITAL SASTRE</t>
  </si>
  <si>
    <t>MARK ALEXANDER</t>
  </si>
  <si>
    <t>RIUTORT OLIVER</t>
  </si>
  <si>
    <t>LOPEZ RAMON</t>
  </si>
  <si>
    <t>TOMEU</t>
  </si>
  <si>
    <t>HERNANDEZ OLMO</t>
  </si>
  <si>
    <t>FRAN</t>
  </si>
  <si>
    <t>REYNES MORELL</t>
  </si>
  <si>
    <t>ADRIA</t>
  </si>
  <si>
    <t>RAMIS COLL</t>
  </si>
  <si>
    <t>BROWN</t>
  </si>
  <si>
    <t>LUCAS J.</t>
  </si>
  <si>
    <t>MARIO</t>
  </si>
  <si>
    <t>TEJEDOR ESTARAS</t>
  </si>
  <si>
    <t>MARQUES CAPELLA</t>
  </si>
  <si>
    <t>CARRALERO CARPINTERO</t>
  </si>
  <si>
    <t>JAVIER</t>
  </si>
  <si>
    <t>KAYA TORRANDELL</t>
  </si>
  <si>
    <t>BERGA BELLINFANTE</t>
  </si>
  <si>
    <t>RIGO GARCIA</t>
  </si>
  <si>
    <t>COMAS STEIN</t>
  </si>
  <si>
    <t>RIPOLL CANOVAS</t>
  </si>
  <si>
    <t>EDUARD</t>
  </si>
  <si>
    <t>FONT ILBACA</t>
  </si>
  <si>
    <t>PIZARRO GROSNON</t>
  </si>
  <si>
    <t>NOE</t>
  </si>
  <si>
    <t>HOLMES</t>
  </si>
  <si>
    <t>THEO</t>
  </si>
  <si>
    <t>BARCELO LINDE</t>
  </si>
  <si>
    <t>OSCAR</t>
  </si>
  <si>
    <t>PEREZ JAUME</t>
  </si>
  <si>
    <t>GEHRLEIN</t>
  </si>
  <si>
    <t>LEVIN</t>
  </si>
  <si>
    <t>SHAWN</t>
  </si>
  <si>
    <t>MATHIS</t>
  </si>
  <si>
    <t>SKOOG</t>
  </si>
  <si>
    <t>ALEXANDER</t>
  </si>
  <si>
    <t>PALOMAR SUAU</t>
  </si>
  <si>
    <t xml:space="preserve">XAVI </t>
  </si>
  <si>
    <t>JAUME</t>
  </si>
  <si>
    <t>ADELINO LOPEZ</t>
  </si>
  <si>
    <t>DANIEL</t>
  </si>
  <si>
    <t>KRONHOLM FIERRO</t>
  </si>
  <si>
    <t>SAMPOL VALVERDE</t>
  </si>
  <si>
    <t>WATSON</t>
  </si>
  <si>
    <t>LUKE</t>
  </si>
  <si>
    <t>GAZZOLA</t>
  </si>
  <si>
    <t>PIER</t>
  </si>
  <si>
    <t>SERVERA SAMPOL</t>
  </si>
  <si>
    <t>HUBAJEVS</t>
  </si>
  <si>
    <t>RODIONS</t>
  </si>
  <si>
    <t>TUGORES ALVAREZ</t>
  </si>
  <si>
    <t>LEBRON PUERTA</t>
  </si>
  <si>
    <t>RUBEN</t>
  </si>
  <si>
    <t>ALOGO PIQUERAS</t>
  </si>
  <si>
    <t>MARCOS</t>
  </si>
  <si>
    <t>IGEA RAMON</t>
  </si>
  <si>
    <t>MORENO SERRA</t>
  </si>
  <si>
    <t>RIUTORT FIOL</t>
  </si>
  <si>
    <t>RAMON BONED</t>
  </si>
  <si>
    <t>JEDNACZ</t>
  </si>
  <si>
    <t>LEON</t>
  </si>
  <si>
    <t>SORENSEN</t>
  </si>
  <si>
    <t>PAUL</t>
  </si>
  <si>
    <t>ALBERTI GAMBOA</t>
  </si>
  <si>
    <t>FORNES OLIVARES</t>
  </si>
  <si>
    <t>CARRILLO AMENGUAL</t>
  </si>
  <si>
    <t>PONS SALAS</t>
  </si>
  <si>
    <t>IGNASI</t>
  </si>
  <si>
    <t>CABRERA SANCHEZ</t>
  </si>
  <si>
    <t xml:space="preserve">ADRIA </t>
  </si>
  <si>
    <t>ARDID BARCELO</t>
  </si>
  <si>
    <t>JUAN</t>
  </si>
  <si>
    <t>ALMAZAN VALIENTE</t>
  </si>
  <si>
    <t>IZAN</t>
  </si>
  <si>
    <t>SOMOZA PALLAS</t>
  </si>
  <si>
    <t>VALENTIN</t>
  </si>
  <si>
    <t>BUZGAU</t>
  </si>
  <si>
    <t>SILVIU</t>
  </si>
  <si>
    <t>BOVER LLABRES</t>
  </si>
  <si>
    <t>RAMON</t>
  </si>
  <si>
    <t>GARAVI YEPEZ</t>
  </si>
  <si>
    <t>RICARDO</t>
  </si>
  <si>
    <t>DIAZ ADROVER</t>
  </si>
  <si>
    <t>PEDRO</t>
  </si>
  <si>
    <t>ROSSETTO URVANEJA</t>
  </si>
  <si>
    <t>BRENO</t>
  </si>
  <si>
    <t>POPOVSKI</t>
  </si>
  <si>
    <t>MUÑOZ SBERT</t>
  </si>
  <si>
    <t>TRONHUS</t>
  </si>
  <si>
    <t>LOPEZ LLADO</t>
  </si>
  <si>
    <t>HONORIO</t>
  </si>
  <si>
    <t>PESET GAYA</t>
  </si>
  <si>
    <t>CABRERA SUAU</t>
  </si>
  <si>
    <t>ANGEL</t>
  </si>
  <si>
    <t>MOYA PUIGCERCOS</t>
  </si>
  <si>
    <t>ALBERTO</t>
  </si>
  <si>
    <t xml:space="preserve">SEPULVEDA </t>
  </si>
  <si>
    <t>ROVERI SIDNEY</t>
  </si>
  <si>
    <t>GABRIEL</t>
  </si>
  <si>
    <t>RODRIGUEZ</t>
  </si>
  <si>
    <t>JORGE RAMON</t>
  </si>
  <si>
    <t>LOPEZ MORILLO</t>
  </si>
  <si>
    <t>IMANOL</t>
  </si>
  <si>
    <t>BORRAS ISERN</t>
  </si>
  <si>
    <t>LAGUTIN</t>
  </si>
  <si>
    <t>PAVEL</t>
  </si>
  <si>
    <t>PONCE DE LEON GOMILA</t>
  </si>
  <si>
    <t>ALFAMBRA MATEOS</t>
  </si>
  <si>
    <t>VICTOR</t>
  </si>
  <si>
    <t>FRANCISCO SAMPEDRO</t>
  </si>
  <si>
    <t>LUIS</t>
  </si>
  <si>
    <t>SCHIERA</t>
  </si>
  <si>
    <t>MARCO</t>
  </si>
  <si>
    <t>RODRIGUEZ SIQUIER</t>
  </si>
  <si>
    <t>DAKHAME</t>
  </si>
  <si>
    <t>RISHIT</t>
  </si>
  <si>
    <t>KORTHUIS</t>
  </si>
  <si>
    <t>JELLE ALEX</t>
  </si>
  <si>
    <t>SIBILLE</t>
  </si>
  <si>
    <t>IMRAN</t>
  </si>
  <si>
    <t>LAU</t>
  </si>
  <si>
    <t>COWEN</t>
  </si>
  <si>
    <t>MELERO KRETZER</t>
  </si>
  <si>
    <t>BARRIL ESLAVA</t>
  </si>
  <si>
    <t>MAYRATA FRAU</t>
  </si>
  <si>
    <t>COMAS NADAL</t>
  </si>
  <si>
    <t>SOLER LEON</t>
  </si>
  <si>
    <t>KENNEDY</t>
  </si>
  <si>
    <t>EVAN</t>
  </si>
  <si>
    <t>MIA</t>
  </si>
  <si>
    <t>SANZ BONTEMPS</t>
  </si>
  <si>
    <t>LLUNA</t>
  </si>
  <si>
    <t>NAHORNAYA</t>
  </si>
  <si>
    <t>MILENA</t>
  </si>
  <si>
    <t>SEDLATY</t>
  </si>
  <si>
    <t>MATEJ</t>
  </si>
  <si>
    <t>TERRASSA MARINKOVIC</t>
  </si>
  <si>
    <t>JOAQUIN</t>
  </si>
  <si>
    <t>PULIDO MONTEOLIVA</t>
  </si>
  <si>
    <t>DURAN GOMEZ</t>
  </si>
  <si>
    <t>BALAGUER RUIZ</t>
  </si>
  <si>
    <t>JUAN CARLOS</t>
  </si>
  <si>
    <t>ALEMANY GELABERT</t>
  </si>
  <si>
    <t>MIQUEL J.</t>
  </si>
  <si>
    <t>RAMIS ADROVER</t>
  </si>
  <si>
    <t>BALAJI</t>
  </si>
  <si>
    <t>ABHINAYA</t>
  </si>
  <si>
    <t>CATERINA</t>
  </si>
  <si>
    <t>ERRANDONEA PROHENS</t>
  </si>
  <si>
    <t>PAUNOVIC LISTORTI</t>
  </si>
  <si>
    <t>BROWN SAMRIT</t>
  </si>
  <si>
    <t>LILY JANE</t>
  </si>
  <si>
    <t>ALVAREZ ORDINAS</t>
  </si>
  <si>
    <t>NURIA M</t>
  </si>
  <si>
    <t>MATAS SERVERA</t>
  </si>
  <si>
    <t>JUDIT</t>
  </si>
  <si>
    <t>GARRIDO BELTRAN</t>
  </si>
  <si>
    <t>SAGRISTA BERMEJO</t>
  </si>
  <si>
    <t>MIREIA</t>
  </si>
  <si>
    <t>ROSSIÑOL URREA</t>
  </si>
  <si>
    <t>ELISABET</t>
  </si>
  <si>
    <t>SANABRIA ESPAÑOL</t>
  </si>
  <si>
    <t>INDIANA</t>
  </si>
  <si>
    <t>DIAZ GARCIA</t>
  </si>
  <si>
    <t>LARA</t>
  </si>
  <si>
    <t>ANASTASIA</t>
  </si>
  <si>
    <t>GONZALEZ CELIS</t>
  </si>
  <si>
    <t>CALDENTEY PONS</t>
  </si>
  <si>
    <t>MARGALIDA</t>
  </si>
  <si>
    <t>ROMERO CALVO</t>
  </si>
  <si>
    <t>SELENA</t>
  </si>
  <si>
    <t>SERRA SASTRE</t>
  </si>
  <si>
    <t>HODGKINSON</t>
  </si>
  <si>
    <t>LOUISE</t>
  </si>
  <si>
    <t>KRISHNAN</t>
  </si>
  <si>
    <t>NEHA</t>
  </si>
  <si>
    <t>VANCEA</t>
  </si>
  <si>
    <t>GABRIELA</t>
  </si>
  <si>
    <t>BESTARD ARMENGOL</t>
  </si>
  <si>
    <t>ORTEGA FERNANDEZ</t>
  </si>
  <si>
    <t>CALIMAN</t>
  </si>
  <si>
    <t>SILVIA</t>
  </si>
  <si>
    <t>JUNE</t>
  </si>
  <si>
    <t>USTUROI</t>
  </si>
  <si>
    <t>LORENA</t>
  </si>
  <si>
    <t>MONTON SUPER</t>
  </si>
  <si>
    <t>HANNAH</t>
  </si>
  <si>
    <t>REBASSA FRAU</t>
  </si>
  <si>
    <t>CRISTINA</t>
  </si>
  <si>
    <t>ROA</t>
  </si>
  <si>
    <t>JILIAN</t>
  </si>
  <si>
    <t>DOLS BAUZA</t>
  </si>
  <si>
    <t>SARA</t>
  </si>
  <si>
    <t>GLORIA</t>
  </si>
  <si>
    <t>RUEDA PORRAS</t>
  </si>
  <si>
    <t>VIRGINIA</t>
  </si>
  <si>
    <t>BRYSON</t>
  </si>
  <si>
    <t>JUSTINE</t>
  </si>
  <si>
    <t>PEREZ BOTA</t>
  </si>
  <si>
    <t>PALOMA</t>
  </si>
  <si>
    <t>BAJO PEREZ</t>
  </si>
  <si>
    <t>CELIA</t>
  </si>
  <si>
    <t>TUGORES PETRUS</t>
  </si>
  <si>
    <t>CABRER PERICAS</t>
  </si>
  <si>
    <t>LAWRENCE</t>
  </si>
  <si>
    <t>FREIA</t>
  </si>
  <si>
    <t>PUIG LLOMPART</t>
  </si>
  <si>
    <t>FRANCINA</t>
  </si>
  <si>
    <t>PASCUAL LYONS</t>
  </si>
  <si>
    <t>LENA</t>
  </si>
  <si>
    <t>MEDVEDEVA</t>
  </si>
  <si>
    <t>YASMINA</t>
  </si>
  <si>
    <t>DEMIDENKO</t>
  </si>
  <si>
    <t>KRISTINA</t>
  </si>
  <si>
    <t>GATELL PELAEZ</t>
  </si>
  <si>
    <t>REIMER</t>
  </si>
  <si>
    <t>BLUE</t>
  </si>
  <si>
    <t>CAMPOS CORTEY</t>
  </si>
  <si>
    <t>SUTHERLAND</t>
  </si>
  <si>
    <t>NIAMH</t>
  </si>
  <si>
    <t>BARTELLI-JONES</t>
  </si>
  <si>
    <t>LUDOVICA</t>
  </si>
  <si>
    <t>FERRAGUT LOPERA</t>
  </si>
  <si>
    <t>ROTGER COLL</t>
  </si>
  <si>
    <t>MIQUEL A.</t>
  </si>
  <si>
    <t>MARCO JOAN</t>
  </si>
  <si>
    <t>MATIS</t>
  </si>
  <si>
    <t>SORANA</t>
  </si>
  <si>
    <t>GARCIA ROSALES</t>
  </si>
  <si>
    <t>ISAAC</t>
  </si>
  <si>
    <t>PARDON</t>
  </si>
  <si>
    <t>ROCCO</t>
  </si>
  <si>
    <t>BUNGE</t>
  </si>
  <si>
    <t>VALDEMAR</t>
  </si>
  <si>
    <t>SUBIRA GÓMEZ</t>
  </si>
  <si>
    <t>BRUNO</t>
  </si>
  <si>
    <t>SANCHEZ ROCHE</t>
  </si>
  <si>
    <t>GIACOMO</t>
  </si>
  <si>
    <t>QUESADA OYONARTE</t>
  </si>
  <si>
    <t>ISABEL</t>
  </si>
  <si>
    <t>SUBIRA GOMEZ</t>
  </si>
  <si>
    <t>INES</t>
  </si>
  <si>
    <t xml:space="preserve">BUNGE </t>
  </si>
  <si>
    <t>HARALD</t>
  </si>
  <si>
    <t>RIGO JAUME</t>
  </si>
  <si>
    <t>GUIJA MARTORELL</t>
  </si>
  <si>
    <t>BELTRAN</t>
  </si>
  <si>
    <t>HAGEN</t>
  </si>
  <si>
    <t>PETER</t>
  </si>
  <si>
    <t>SANCHEZ FERRER</t>
  </si>
  <si>
    <t>BERNAT</t>
  </si>
  <si>
    <t>ONCO NOGUERA</t>
  </si>
  <si>
    <t>FUSTER HIDALGO</t>
  </si>
  <si>
    <t>IRENE</t>
  </si>
  <si>
    <t>HERNANDEZ CORTES</t>
  </si>
  <si>
    <t>BRYAN</t>
  </si>
  <si>
    <t>MORAZZI BERNARDO</t>
  </si>
  <si>
    <t>MATTEO</t>
  </si>
  <si>
    <t>MUÑOZ ALGABA</t>
  </si>
  <si>
    <t>LEPRINCE</t>
  </si>
  <si>
    <t>THOMAS</t>
  </si>
  <si>
    <t>VINENT ADROVER</t>
  </si>
  <si>
    <t>KARTHIK</t>
  </si>
  <si>
    <t>PRANAV</t>
  </si>
  <si>
    <t>TORANDELL KARDAS</t>
  </si>
  <si>
    <t>ALTAY</t>
  </si>
  <si>
    <t>MARTIN GRACIA</t>
  </si>
  <si>
    <t>CANDELA</t>
  </si>
  <si>
    <t>VERDU GONZALEZ</t>
  </si>
  <si>
    <t>STALLWORTHY</t>
  </si>
  <si>
    <t>MAIA</t>
  </si>
  <si>
    <t>RIVERO CRESPO</t>
  </si>
  <si>
    <t>IÑAQUI</t>
  </si>
  <si>
    <t>BESSE</t>
  </si>
  <si>
    <t>ORZABAL GABRIELLI</t>
  </si>
  <si>
    <t>JUAN IGNACIO</t>
  </si>
  <si>
    <t>BONSACH GANLEY</t>
  </si>
  <si>
    <t>KANE</t>
  </si>
  <si>
    <t>MOLINA MARI</t>
  </si>
  <si>
    <t>ALOMAR RODRIGUEZ</t>
  </si>
  <si>
    <t>PEPE</t>
  </si>
  <si>
    <t>TOM</t>
  </si>
  <si>
    <t>RIUTORT GRANDA</t>
  </si>
  <si>
    <t>ANDRES</t>
  </si>
  <si>
    <t>MARTINEZ AGUILO</t>
  </si>
  <si>
    <t>AROA</t>
  </si>
  <si>
    <t>LLABRES KRAH</t>
  </si>
  <si>
    <t>ELLA CARLOTA</t>
  </si>
  <si>
    <t>BIBILONI SAYEJ</t>
  </si>
  <si>
    <t>ANTONIO</t>
  </si>
  <si>
    <t>REBASSA RAMIS</t>
  </si>
  <si>
    <t>LLABRES ANDRES</t>
  </si>
  <si>
    <t>CARLA</t>
  </si>
  <si>
    <t>BENEDITO CAÑELLAS</t>
  </si>
  <si>
    <t>ALBA</t>
  </si>
  <si>
    <t>SATCHELL VILLALBA</t>
  </si>
  <si>
    <t>GEORGINA L</t>
  </si>
  <si>
    <t>SEIDENSCHWARZ</t>
  </si>
  <si>
    <t>ISA MARIE</t>
  </si>
  <si>
    <t>JACOTA</t>
  </si>
  <si>
    <t>LARA MARIA</t>
  </si>
  <si>
    <t>EALA</t>
  </si>
  <si>
    <t>ALEXANDRA</t>
  </si>
  <si>
    <t>MUTAVDZIC</t>
  </si>
  <si>
    <t>MATILDA</t>
  </si>
  <si>
    <t>MARTINEZ</t>
  </si>
  <si>
    <t>VERGER SALVADOR</t>
  </si>
  <si>
    <t>ARDANUY PIRES</t>
  </si>
  <si>
    <t>ENZO</t>
  </si>
  <si>
    <t>RABINAD VILA</t>
  </si>
  <si>
    <t>IKER</t>
  </si>
  <si>
    <t>MARTINEZ FERRER</t>
  </si>
  <si>
    <t>PERE ANDRE</t>
  </si>
  <si>
    <t>GUERRA AGUSTI</t>
  </si>
  <si>
    <t>ALCOVER RIGO</t>
  </si>
  <si>
    <t>SANSO PAVALOIU</t>
  </si>
  <si>
    <t>ABELLA FERNANDEZ</t>
  </si>
  <si>
    <t>DELGADO MERCADAL</t>
  </si>
  <si>
    <t>ÁLVARO</t>
  </si>
  <si>
    <t>GUAL PERELLO</t>
  </si>
  <si>
    <t>TANG</t>
  </si>
  <si>
    <t>JIMPENG</t>
  </si>
  <si>
    <t>LICHY</t>
  </si>
  <si>
    <t>FERNANDEZ RAMIS</t>
  </si>
  <si>
    <t>GARCIA AMOR</t>
  </si>
  <si>
    <t>JOAN MANEL</t>
  </si>
  <si>
    <t>SHELBAYH</t>
  </si>
  <si>
    <t>ABEDULLAH</t>
  </si>
  <si>
    <t>TORRES RAMIS</t>
  </si>
  <si>
    <t>MATIES</t>
  </si>
  <si>
    <t>YAMANAKA</t>
  </si>
  <si>
    <t>TAIYO</t>
  </si>
  <si>
    <t>RAMIS PASCUAL</t>
  </si>
  <si>
    <t>JOAN MATEU</t>
  </si>
  <si>
    <t>MICHAEL FR</t>
  </si>
  <si>
    <t>VIVES MARCOS</t>
  </si>
  <si>
    <t>CABOT SABATER</t>
  </si>
  <si>
    <t>KENNETH</t>
  </si>
  <si>
    <t>WITON</t>
  </si>
  <si>
    <t>MIKOLAJ</t>
  </si>
  <si>
    <t>SHIROSAKI</t>
  </si>
  <si>
    <t>KANATO</t>
  </si>
  <si>
    <t>CAPO FUSTER</t>
  </si>
  <si>
    <t xml:space="preserve">MARTI </t>
  </si>
  <si>
    <t>YU</t>
  </si>
  <si>
    <t>ZHANXING</t>
  </si>
  <si>
    <t>LLOMPART VACHIANO</t>
  </si>
  <si>
    <t>MATEU</t>
  </si>
  <si>
    <t>CURSACH PEDROSA</t>
  </si>
  <si>
    <t>NGUYEN</t>
  </si>
  <si>
    <t>HONG LINH</t>
  </si>
  <si>
    <t>VIDAL VALLESPIR</t>
  </si>
  <si>
    <t>No jugado</t>
  </si>
  <si>
    <t>CLASIFICACIÓN XXXII CIRCUIT DE LES ILLES BALEARS 2020</t>
  </si>
  <si>
    <t>MASTER</t>
  </si>
  <si>
    <t xml:space="preserve">ARIADNA </t>
  </si>
  <si>
    <t>LOLA</t>
  </si>
  <si>
    <t>HITSCHFEL CAPELLA</t>
  </si>
  <si>
    <t>VALLES PARERA</t>
  </si>
  <si>
    <t>FERRAN</t>
  </si>
  <si>
    <t>SANCHEZ ROJALS</t>
  </si>
  <si>
    <t>CAPELLA SALAS</t>
  </si>
  <si>
    <t xml:space="preserve">RIUDAVETS SANCHEZ </t>
  </si>
  <si>
    <t>MOGOLLON PONS</t>
  </si>
  <si>
    <t>FRANCESC</t>
  </si>
  <si>
    <t>JOAN ISAAC</t>
  </si>
  <si>
    <t>TABERNER MOLL</t>
  </si>
  <si>
    <t>MARTI</t>
  </si>
  <si>
    <t>JOSEBA</t>
  </si>
  <si>
    <t>GARCIA WOLFE</t>
  </si>
  <si>
    <t>RIUDAVETS SANCHEZ</t>
  </si>
  <si>
    <t>FRANCISCO</t>
  </si>
  <si>
    <t>DEAN JAUME</t>
  </si>
  <si>
    <t>LUKAC JUSUFBEGOVIC</t>
  </si>
  <si>
    <t>MERCADAL GENESTAR</t>
  </si>
  <si>
    <t>CANALS SBERT</t>
  </si>
  <si>
    <t>ANDREU</t>
  </si>
  <si>
    <t>BENEJAM SERRANO</t>
  </si>
  <si>
    <t>FERNANDEZ MOLL</t>
  </si>
  <si>
    <t>PIRIS ROTGER</t>
  </si>
  <si>
    <t>CARDELUS SALVANYA</t>
  </si>
  <si>
    <t>GENESTAR SANSALONI</t>
  </si>
  <si>
    <t>ROVIRA BADRENAS</t>
  </si>
  <si>
    <t>PERE</t>
  </si>
  <si>
    <t>JESUS</t>
  </si>
  <si>
    <t>CURIEL FLORIT</t>
  </si>
  <si>
    <t>BIEL</t>
  </si>
  <si>
    <t>LLADONET COLL</t>
  </si>
  <si>
    <t>PIZA SALOM</t>
  </si>
  <si>
    <t>CIFRE ROTGER</t>
  </si>
  <si>
    <t>ELISEU</t>
  </si>
  <si>
    <t>JORGE</t>
  </si>
  <si>
    <t>HERNANDEZ DE JESUS</t>
  </si>
  <si>
    <t>JOAN ANDREU</t>
  </si>
  <si>
    <t>OLIVER ARROM</t>
  </si>
  <si>
    <t>Clasificados para el Máster (4 mejores resultados como máximo)</t>
  </si>
  <si>
    <t>Campeón/a Circuito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</si>
</sst>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Pro-Regular"/>
      <family val="3"/>
    </font>
    <font>
      <sz val="10"/>
      <name val="Calibri"/>
      <family val="2"/>
      <scheme val="minor"/>
    </font>
    <font>
      <b/>
      <sz val="16"/>
      <name val="DINPro-Regular"/>
      <family val="3"/>
    </font>
    <font>
      <sz val="11"/>
      <color theme="1"/>
      <name val="DINPro-Regular"/>
      <family val="3"/>
    </font>
    <font>
      <sz val="10"/>
      <color theme="1"/>
      <name val="DINPro-Black"/>
      <family val="3"/>
    </font>
    <font>
      <sz val="10"/>
      <color theme="1"/>
      <name val="DINPro-Regular"/>
      <family val="3"/>
    </font>
    <font>
      <b/>
      <sz val="16"/>
      <name val="DINPro-Black"/>
      <family val="3"/>
    </font>
    <font>
      <b/>
      <sz val="16"/>
      <color theme="1"/>
      <name val="DINPro-Black"/>
      <family val="3"/>
    </font>
    <font>
      <b/>
      <sz val="10"/>
      <name val="DIN Pro Regular"/>
      <family val="2"/>
    </font>
    <font>
      <sz val="10"/>
      <name val="DIN Pro Regular"/>
      <family val="2"/>
    </font>
    <font>
      <sz val="11"/>
      <color theme="1"/>
      <name val="DIN Pro Regular"/>
      <family val="2"/>
    </font>
    <font>
      <sz val="11"/>
      <color rgb="FF7030A0"/>
      <name val="DIN Pro Regular"/>
      <family val="2"/>
    </font>
    <font>
      <b/>
      <sz val="10"/>
      <name val="DIN Pro Bold"/>
      <family val="2"/>
    </font>
    <font>
      <b/>
      <sz val="9"/>
      <color indexed="81"/>
      <name val="Tahoma"/>
      <family val="2"/>
    </font>
    <font>
      <sz val="11"/>
      <name val="DIN Pro Regular"/>
      <family val="2"/>
    </font>
    <font>
      <b/>
      <sz val="11"/>
      <name val="DIN Pro Bold"/>
      <family val="2"/>
    </font>
    <font>
      <b/>
      <sz val="11"/>
      <name val="DIN Pro Regular"/>
      <family val="2"/>
    </font>
    <font>
      <sz val="11"/>
      <color theme="1"/>
      <name val="Calibri"/>
      <family val="2"/>
      <scheme val="minor"/>
    </font>
    <font>
      <sz val="11"/>
      <color theme="1"/>
      <name val="DINPro-Black"/>
      <family val="3"/>
    </font>
    <font>
      <sz val="8"/>
      <color theme="1"/>
      <name val="Calibri"/>
      <family val="2"/>
      <scheme val="minor"/>
    </font>
    <font>
      <sz val="11"/>
      <color theme="1"/>
      <name val="DIN Pro Bold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Font="1" applyAlignment="1"/>
    <xf numFmtId="0" fontId="6" fillId="0" borderId="0" xfId="0" applyFont="1"/>
    <xf numFmtId="0" fontId="7" fillId="0" borderId="0" xfId="0" applyFont="1"/>
    <xf numFmtId="0" fontId="6" fillId="0" borderId="10" xfId="0" applyFont="1" applyBorder="1"/>
    <xf numFmtId="0" fontId="10" fillId="0" borderId="3" xfId="1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6" fillId="3" borderId="4" xfId="1" applyFont="1" applyFill="1" applyBorder="1" applyAlignment="1">
      <alignment horizontal="center"/>
    </xf>
    <xf numFmtId="0" fontId="16" fillId="2" borderId="5" xfId="0" applyFont="1" applyFill="1" applyBorder="1"/>
    <xf numFmtId="0" fontId="16" fillId="0" borderId="5" xfId="0" applyFont="1" applyBorder="1" applyAlignment="1" applyProtection="1">
      <alignment vertical="center"/>
      <protection locked="0" hidden="1"/>
    </xf>
    <xf numFmtId="0" fontId="16" fillId="2" borderId="4" xfId="1" applyFont="1" applyFill="1" applyBorder="1" applyAlignment="1">
      <alignment horizontal="center"/>
    </xf>
    <xf numFmtId="0" fontId="16" fillId="2" borderId="5" xfId="0" applyFont="1" applyFill="1" applyBorder="1" applyAlignment="1" applyProtection="1">
      <alignment vertical="center"/>
      <protection locked="0" hidden="1"/>
    </xf>
    <xf numFmtId="0" fontId="17" fillId="2" borderId="2" xfId="1" applyFont="1" applyFill="1" applyBorder="1" applyAlignment="1">
      <alignment horizontal="center"/>
    </xf>
    <xf numFmtId="0" fontId="16" fillId="3" borderId="5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16" fillId="0" borderId="4" xfId="0" applyFont="1" applyBorder="1" applyAlignment="1" applyProtection="1">
      <alignment vertical="center"/>
      <protection locked="0" hidden="1"/>
    </xf>
    <xf numFmtId="0" fontId="12" fillId="3" borderId="4" xfId="0" applyFont="1" applyFill="1" applyBorder="1"/>
    <xf numFmtId="0" fontId="16" fillId="3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2" borderId="4" xfId="0" applyFont="1" applyFill="1" applyBorder="1" applyAlignment="1" applyProtection="1">
      <alignment vertical="center"/>
      <protection locked="0" hidden="1"/>
    </xf>
    <xf numFmtId="0" fontId="16" fillId="3" borderId="4" xfId="1" applyFont="1" applyFill="1" applyBorder="1" applyAlignment="1" applyProtection="1">
      <alignment horizontal="center" vertical="center"/>
      <protection locked="0"/>
    </xf>
    <xf numFmtId="0" fontId="16" fillId="3" borderId="5" xfId="1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vertical="center"/>
      <protection locked="0" hidden="1"/>
    </xf>
    <xf numFmtId="0" fontId="18" fillId="0" borderId="3" xfId="1" applyFont="1" applyFill="1" applyBorder="1" applyAlignment="1" applyProtection="1">
      <alignment horizontal="center" vertical="center"/>
      <protection locked="0"/>
    </xf>
    <xf numFmtId="0" fontId="18" fillId="0" borderId="7" xfId="1" applyFont="1" applyFill="1" applyBorder="1" applyAlignment="1" applyProtection="1">
      <alignment horizontal="center" vertical="center"/>
      <protection locked="0"/>
    </xf>
    <xf numFmtId="0" fontId="18" fillId="0" borderId="5" xfId="1" applyFont="1" applyFill="1" applyBorder="1" applyAlignment="1" applyProtection="1">
      <alignment horizontal="center" vertical="center"/>
      <protection locked="0"/>
    </xf>
    <xf numFmtId="0" fontId="16" fillId="3" borderId="4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2" borderId="5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6" fillId="2" borderId="5" xfId="1" applyFont="1" applyFill="1" applyBorder="1" applyAlignment="1">
      <alignment horizontal="left" vertical="center"/>
    </xf>
    <xf numFmtId="0" fontId="16" fillId="3" borderId="5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20" fillId="0" borderId="0" xfId="0" applyFont="1"/>
    <xf numFmtId="0" fontId="5" fillId="0" borderId="10" xfId="0" applyFont="1" applyBorder="1"/>
    <xf numFmtId="0" fontId="5" fillId="0" borderId="0" xfId="0" applyFont="1"/>
    <xf numFmtId="0" fontId="19" fillId="0" borderId="10" xfId="0" applyFont="1" applyBorder="1"/>
    <xf numFmtId="0" fontId="19" fillId="0" borderId="0" xfId="0" applyFont="1"/>
    <xf numFmtId="0" fontId="17" fillId="0" borderId="1" xfId="1" applyFont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6" fillId="2" borderId="4" xfId="0" applyFont="1" applyFill="1" applyBorder="1"/>
    <xf numFmtId="0" fontId="8" fillId="0" borderId="0" xfId="1" applyFont="1" applyAlignment="1">
      <alignment horizontal="center"/>
    </xf>
    <xf numFmtId="0" fontId="1" fillId="2" borderId="0" xfId="1" applyFill="1"/>
    <xf numFmtId="0" fontId="2" fillId="2" borderId="0" xfId="1" applyFont="1" applyFill="1" applyAlignment="1">
      <alignment horizontal="center"/>
    </xf>
    <xf numFmtId="0" fontId="17" fillId="0" borderId="1" xfId="1" applyFont="1" applyBorder="1" applyAlignment="1">
      <alignment horizontal="center"/>
    </xf>
    <xf numFmtId="0" fontId="0" fillId="4" borderId="5" xfId="0" applyFill="1" applyBorder="1"/>
    <xf numFmtId="0" fontId="21" fillId="0" borderId="0" xfId="0" applyFont="1"/>
    <xf numFmtId="0" fontId="22" fillId="0" borderId="0" xfId="0" applyFont="1"/>
    <xf numFmtId="0" fontId="11" fillId="3" borderId="5" xfId="1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/>
    </xf>
    <xf numFmtId="0" fontId="16" fillId="0" borderId="11" xfId="0" applyFont="1" applyBorder="1" applyAlignment="1" applyProtection="1">
      <alignment vertical="center"/>
      <protection locked="0" hidden="1"/>
    </xf>
    <xf numFmtId="0" fontId="0" fillId="2" borderId="0" xfId="0" applyFill="1" applyAlignment="1">
      <alignment horizontal="center"/>
    </xf>
    <xf numFmtId="2" fontId="18" fillId="2" borderId="6" xfId="0" applyNumberFormat="1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6" xfId="1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6" fillId="3" borderId="8" xfId="1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2" fontId="18" fillId="2" borderId="12" xfId="0" applyNumberFormat="1" applyFont="1" applyFill="1" applyBorder="1" applyAlignment="1">
      <alignment horizontal="center"/>
    </xf>
    <xf numFmtId="0" fontId="20" fillId="0" borderId="0" xfId="0" applyFont="1" applyBorder="1"/>
    <xf numFmtId="0" fontId="5" fillId="0" borderId="0" xfId="0" applyFont="1" applyBorder="1"/>
    <xf numFmtId="0" fontId="17" fillId="2" borderId="14" xfId="1" applyFont="1" applyFill="1" applyBorder="1" applyAlignment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vertical="center"/>
      <protection locked="0" hidden="1"/>
    </xf>
    <xf numFmtId="0" fontId="16" fillId="3" borderId="17" xfId="1" applyFont="1" applyFill="1" applyBorder="1" applyAlignment="1">
      <alignment horizontal="center"/>
    </xf>
    <xf numFmtId="0" fontId="16" fillId="2" borderId="17" xfId="1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19" fillId="0" borderId="0" xfId="0" applyFont="1" applyBorder="1"/>
    <xf numFmtId="0" fontId="18" fillId="0" borderId="20" xfId="1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/>
    <xf numFmtId="0" fontId="16" fillId="3" borderId="16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2" fillId="0" borderId="4" xfId="0" applyFont="1" applyBorder="1" applyAlignment="1">
      <alignment vertical="center"/>
    </xf>
    <xf numFmtId="0" fontId="16" fillId="2" borderId="16" xfId="0" applyFont="1" applyFill="1" applyBorder="1" applyAlignment="1" applyProtection="1">
      <alignment vertical="center"/>
      <protection locked="0" hidden="1"/>
    </xf>
    <xf numFmtId="0" fontId="16" fillId="3" borderId="16" xfId="1" applyFont="1" applyFill="1" applyBorder="1" applyAlignment="1" applyProtection="1">
      <alignment horizontal="center" vertical="center"/>
      <protection locked="0"/>
    </xf>
    <xf numFmtId="0" fontId="16" fillId="3" borderId="6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2" fontId="18" fillId="2" borderId="12" xfId="0" applyNumberFormat="1" applyFont="1" applyFill="1" applyBorder="1" applyAlignment="1">
      <alignment horizontal="center" vertical="center"/>
    </xf>
    <xf numFmtId="0" fontId="16" fillId="3" borderId="16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3" borderId="21" xfId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/>
    <xf numFmtId="0" fontId="0" fillId="0" borderId="0" xfId="0" applyBorder="1"/>
    <xf numFmtId="0" fontId="14" fillId="0" borderId="1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22" xfId="1" applyFont="1" applyFill="1" applyBorder="1" applyAlignment="1" applyProtection="1">
      <alignment horizontal="center" vertical="center"/>
      <protection locked="0"/>
    </xf>
    <xf numFmtId="0" fontId="10" fillId="0" borderId="23" xfId="1" applyFont="1" applyFill="1" applyBorder="1" applyAlignment="1" applyProtection="1">
      <alignment horizontal="center" vertical="center"/>
      <protection locked="0"/>
    </xf>
    <xf numFmtId="0" fontId="16" fillId="3" borderId="16" xfId="1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2" fontId="18" fillId="2" borderId="6" xfId="0" applyNumberFormat="1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6" fillId="5" borderId="9" xfId="1" applyFont="1" applyFill="1" applyBorder="1" applyAlignment="1" applyProtection="1">
      <alignment vertical="center"/>
      <protection locked="0" hidden="1"/>
    </xf>
    <xf numFmtId="0" fontId="0" fillId="5" borderId="5" xfId="0" applyFill="1" applyBorder="1"/>
    <xf numFmtId="0" fontId="16" fillId="5" borderId="9" xfId="0" applyFont="1" applyFill="1" applyBorder="1" applyAlignment="1" applyProtection="1">
      <alignment vertical="center"/>
      <protection locked="0" hidden="1"/>
    </xf>
    <xf numFmtId="0" fontId="16" fillId="5" borderId="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9</xdr:row>
      <xdr:rowOff>104775</xdr:rowOff>
    </xdr:from>
    <xdr:to>
      <xdr:col>10</xdr:col>
      <xdr:colOff>606618</xdr:colOff>
      <xdr:row>16</xdr:row>
      <xdr:rowOff>9524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47974" y="1876425"/>
          <a:ext cx="5378644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6</xdr:col>
      <xdr:colOff>424746</xdr:colOff>
      <xdr:row>5</xdr:row>
      <xdr:rowOff>96004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28575" y="200025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272346</xdr:colOff>
      <xdr:row>4</xdr:row>
      <xdr:rowOff>0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114296</xdr:colOff>
      <xdr:row>1</xdr:row>
      <xdr:rowOff>9522</xdr:rowOff>
    </xdr:from>
    <xdr:to>
      <xdr:col>4</xdr:col>
      <xdr:colOff>1045048</xdr:colOff>
      <xdr:row>4</xdr:row>
      <xdr:rowOff>70110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14296" y="200022"/>
          <a:ext cx="5255102" cy="63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43746</xdr:colOff>
      <xdr:row>4</xdr:row>
      <xdr:rowOff>86479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481896</xdr:colOff>
      <xdr:row>4</xdr:row>
      <xdr:rowOff>86479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85725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1205796</xdr:colOff>
      <xdr:row>4</xdr:row>
      <xdr:rowOff>86479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6</xdr:col>
      <xdr:colOff>396171</xdr:colOff>
      <xdr:row>4</xdr:row>
      <xdr:rowOff>105529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0" y="1905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6</xdr:col>
      <xdr:colOff>415221</xdr:colOff>
      <xdr:row>4</xdr:row>
      <xdr:rowOff>134104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57150" y="47625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6</xdr:col>
      <xdr:colOff>339021</xdr:colOff>
      <xdr:row>4</xdr:row>
      <xdr:rowOff>124579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66675" y="3810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6</xdr:col>
      <xdr:colOff>424746</xdr:colOff>
      <xdr:row>4</xdr:row>
      <xdr:rowOff>134104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28575" y="47625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workbookViewId="0">
      <selection activeCell="A9" sqref="A9"/>
    </sheetView>
  </sheetViews>
  <sheetFormatPr baseColWidth="10" defaultRowHeight="15"/>
  <sheetData>
    <row r="2" spans="1:13" ht="19.5" customHeight="1">
      <c r="B2" s="61"/>
      <c r="C2" s="126" t="s">
        <v>539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5" spans="1:13">
      <c r="A5" s="68"/>
      <c r="B5" s="67" t="s">
        <v>538</v>
      </c>
    </row>
    <row r="7" spans="1:13">
      <c r="A7" s="65"/>
      <c r="B7" s="67" t="s">
        <v>581</v>
      </c>
    </row>
    <row r="9" spans="1:13">
      <c r="A9" s="129"/>
      <c r="B9" s="67" t="s">
        <v>582</v>
      </c>
    </row>
    <row r="11" spans="1:13">
      <c r="B11" s="66"/>
    </row>
  </sheetData>
  <mergeCells count="1">
    <mergeCell ref="C2:M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B10" sqref="B10:C10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8.7109375" customWidth="1"/>
    <col min="5" max="5" width="18.7109375" style="6" customWidth="1"/>
    <col min="6" max="9" width="18.7109375" customWidth="1"/>
    <col min="10" max="10" width="12" style="76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>
      <c r="A1" s="1"/>
      <c r="B1" s="1"/>
      <c r="C1" s="1"/>
      <c r="D1" s="1"/>
      <c r="E1" s="2"/>
      <c r="F1" s="3"/>
      <c r="G1" s="4"/>
      <c r="H1" s="3"/>
      <c r="I1" s="3"/>
    </row>
    <row r="2" spans="1:11">
      <c r="A2" s="62"/>
      <c r="B2" s="62"/>
      <c r="C2" s="62"/>
      <c r="D2" s="62"/>
      <c r="E2" s="2"/>
      <c r="F2" s="3"/>
      <c r="G2" s="4"/>
      <c r="H2" s="3"/>
      <c r="I2" s="3"/>
    </row>
    <row r="3" spans="1:11">
      <c r="A3" s="62"/>
      <c r="B3" s="62"/>
      <c r="C3" s="62"/>
      <c r="D3" s="62"/>
      <c r="E3" s="2"/>
      <c r="F3" s="3"/>
      <c r="G3" s="4"/>
      <c r="H3" s="3"/>
      <c r="I3" s="3"/>
    </row>
    <row r="4" spans="1:11">
      <c r="A4" s="62"/>
      <c r="B4" s="62"/>
      <c r="C4" s="62"/>
      <c r="D4" s="62"/>
      <c r="E4" s="2"/>
      <c r="F4" s="3"/>
      <c r="G4" s="4"/>
      <c r="H4" s="3"/>
      <c r="I4" s="3"/>
    </row>
    <row r="5" spans="1:11">
      <c r="A5" s="62"/>
      <c r="B5" s="62"/>
      <c r="C5" s="62"/>
      <c r="D5" s="62"/>
      <c r="E5" s="2"/>
      <c r="F5" s="3"/>
      <c r="G5" s="4"/>
      <c r="H5" s="3"/>
      <c r="I5" s="3"/>
    </row>
    <row r="6" spans="1:11" ht="21">
      <c r="A6" s="126" t="s">
        <v>54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1" ht="21">
      <c r="A7" s="127" t="s">
        <v>30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1" ht="21.75" thickBot="1">
      <c r="A8" s="1"/>
      <c r="B8" s="1"/>
      <c r="E8" s="5"/>
      <c r="F8" s="7"/>
      <c r="H8" s="5"/>
      <c r="I8" s="5"/>
    </row>
    <row r="9" spans="1:11" s="8" customFormat="1" thickBot="1">
      <c r="A9" s="14" t="s">
        <v>0</v>
      </c>
      <c r="B9" s="25" t="s">
        <v>1</v>
      </c>
      <c r="C9" s="25" t="s">
        <v>2</v>
      </c>
      <c r="D9" s="25" t="s">
        <v>49</v>
      </c>
      <c r="E9" s="25" t="s">
        <v>12</v>
      </c>
      <c r="F9" s="25" t="s">
        <v>50</v>
      </c>
      <c r="G9" s="25" t="s">
        <v>51</v>
      </c>
      <c r="H9" s="25" t="s">
        <v>52</v>
      </c>
      <c r="I9" s="25" t="s">
        <v>540</v>
      </c>
      <c r="J9" s="25" t="s">
        <v>3</v>
      </c>
      <c r="K9" s="10"/>
    </row>
    <row r="10" spans="1:11" s="55" customFormat="1" ht="18" customHeight="1">
      <c r="A10" s="39">
        <v>1</v>
      </c>
      <c r="B10" s="130" t="s">
        <v>268</v>
      </c>
      <c r="C10" s="130" t="s">
        <v>374</v>
      </c>
      <c r="D10" s="20"/>
      <c r="E10" s="23">
        <v>92</v>
      </c>
      <c r="F10" s="23">
        <v>92</v>
      </c>
      <c r="G10" s="20"/>
      <c r="H10" s="23">
        <v>32</v>
      </c>
      <c r="I10" s="69">
        <f>60*1.5</f>
        <v>90</v>
      </c>
      <c r="J10" s="77">
        <f t="shared" ref="J10:J35" si="0">SUM(D10:I10)</f>
        <v>306</v>
      </c>
      <c r="K10" s="54"/>
    </row>
    <row r="11" spans="1:11" s="55" customFormat="1" ht="18" customHeight="1">
      <c r="A11" s="40">
        <v>2</v>
      </c>
      <c r="B11" s="22" t="s">
        <v>390</v>
      </c>
      <c r="C11" s="22" t="s">
        <v>391</v>
      </c>
      <c r="D11" s="20"/>
      <c r="E11" s="23">
        <v>16</v>
      </c>
      <c r="F11" s="31">
        <v>60</v>
      </c>
      <c r="G11" s="31">
        <v>32</v>
      </c>
      <c r="H11" s="30"/>
      <c r="I11" s="70">
        <f>32*1.5</f>
        <v>48</v>
      </c>
      <c r="J11" s="77">
        <f t="shared" si="0"/>
        <v>156</v>
      </c>
      <c r="K11" s="54"/>
    </row>
    <row r="12" spans="1:11" s="55" customFormat="1" ht="18" customHeight="1">
      <c r="A12" s="40">
        <v>3</v>
      </c>
      <c r="B12" s="22" t="s">
        <v>375</v>
      </c>
      <c r="C12" s="22" t="s">
        <v>376</v>
      </c>
      <c r="D12" s="20"/>
      <c r="E12" s="23">
        <v>122</v>
      </c>
      <c r="F12" s="23">
        <v>8</v>
      </c>
      <c r="G12" s="20"/>
      <c r="H12" s="20"/>
      <c r="I12" s="79"/>
      <c r="J12" s="77">
        <f t="shared" si="0"/>
        <v>130</v>
      </c>
      <c r="K12" s="54"/>
    </row>
    <row r="13" spans="1:11" s="55" customFormat="1" ht="18" customHeight="1">
      <c r="A13" s="40">
        <v>4</v>
      </c>
      <c r="B13" s="22" t="s">
        <v>36</v>
      </c>
      <c r="C13" s="22" t="s">
        <v>15</v>
      </c>
      <c r="D13" s="23">
        <v>16</v>
      </c>
      <c r="E13" s="23">
        <v>16</v>
      </c>
      <c r="F13" s="23">
        <v>32</v>
      </c>
      <c r="G13" s="23">
        <v>60</v>
      </c>
      <c r="H13" s="20"/>
      <c r="I13" s="79"/>
      <c r="J13" s="77">
        <f t="shared" si="0"/>
        <v>124</v>
      </c>
      <c r="K13" s="54"/>
    </row>
    <row r="14" spans="1:11" s="55" customFormat="1" ht="18" customHeight="1">
      <c r="A14" s="40">
        <v>5</v>
      </c>
      <c r="B14" s="22" t="s">
        <v>487</v>
      </c>
      <c r="C14" s="22" t="s">
        <v>488</v>
      </c>
      <c r="D14" s="20"/>
      <c r="E14" s="20"/>
      <c r="F14" s="30"/>
      <c r="G14" s="31">
        <v>122</v>
      </c>
      <c r="H14" s="30"/>
      <c r="I14" s="78"/>
      <c r="J14" s="77">
        <f t="shared" si="0"/>
        <v>122</v>
      </c>
      <c r="K14" s="54"/>
    </row>
    <row r="15" spans="1:11" s="55" customFormat="1" ht="18" customHeight="1">
      <c r="A15" s="40">
        <v>6</v>
      </c>
      <c r="B15" s="22" t="s">
        <v>489</v>
      </c>
      <c r="C15" s="22" t="s">
        <v>490</v>
      </c>
      <c r="D15" s="20"/>
      <c r="E15" s="30"/>
      <c r="F15" s="30"/>
      <c r="G15" s="31">
        <v>92</v>
      </c>
      <c r="H15" s="30"/>
      <c r="I15" s="78"/>
      <c r="J15" s="77">
        <f t="shared" si="0"/>
        <v>92</v>
      </c>
      <c r="K15" s="54"/>
    </row>
    <row r="16" spans="1:11" s="55" customFormat="1" ht="18" customHeight="1">
      <c r="A16" s="40">
        <v>7</v>
      </c>
      <c r="B16" s="22" t="s">
        <v>239</v>
      </c>
      <c r="C16" s="22" t="s">
        <v>379</v>
      </c>
      <c r="D16" s="20"/>
      <c r="E16" s="23">
        <v>60</v>
      </c>
      <c r="F16" s="20"/>
      <c r="G16" s="23">
        <v>32</v>
      </c>
      <c r="H16" s="20"/>
      <c r="I16" s="79"/>
      <c r="J16" s="77">
        <f t="shared" si="0"/>
        <v>92</v>
      </c>
      <c r="K16" s="54"/>
    </row>
    <row r="17" spans="1:11" s="55" customFormat="1" ht="18" customHeight="1">
      <c r="A17" s="40">
        <v>8</v>
      </c>
      <c r="B17" s="22" t="s">
        <v>388</v>
      </c>
      <c r="C17" s="22" t="s">
        <v>38</v>
      </c>
      <c r="D17" s="20"/>
      <c r="E17" s="15">
        <v>16</v>
      </c>
      <c r="F17" s="15">
        <v>32</v>
      </c>
      <c r="G17" s="15">
        <v>32</v>
      </c>
      <c r="H17" s="19"/>
      <c r="I17" s="71">
        <f>8*1.5</f>
        <v>12</v>
      </c>
      <c r="J17" s="77">
        <f t="shared" si="0"/>
        <v>92</v>
      </c>
      <c r="K17" s="54"/>
    </row>
    <row r="18" spans="1:11" s="55" customFormat="1" ht="18" customHeight="1">
      <c r="A18" s="40">
        <v>9</v>
      </c>
      <c r="B18" s="22" t="s">
        <v>93</v>
      </c>
      <c r="C18" s="22" t="s">
        <v>94</v>
      </c>
      <c r="D18" s="23">
        <v>60</v>
      </c>
      <c r="E18" s="20"/>
      <c r="F18" s="23">
        <v>1</v>
      </c>
      <c r="G18" s="23">
        <v>16</v>
      </c>
      <c r="H18" s="20"/>
      <c r="I18" s="79"/>
      <c r="J18" s="77">
        <f t="shared" si="0"/>
        <v>77</v>
      </c>
      <c r="K18" s="54"/>
    </row>
    <row r="19" spans="1:11" s="55" customFormat="1" ht="18" customHeight="1">
      <c r="A19" s="40">
        <v>10</v>
      </c>
      <c r="B19" s="22" t="s">
        <v>86</v>
      </c>
      <c r="C19" s="22" t="s">
        <v>87</v>
      </c>
      <c r="D19" s="23">
        <v>16</v>
      </c>
      <c r="E19" s="20"/>
      <c r="F19" s="20"/>
      <c r="G19" s="20"/>
      <c r="H19" s="23">
        <v>60</v>
      </c>
      <c r="I19" s="79"/>
      <c r="J19" s="77">
        <f t="shared" si="0"/>
        <v>76</v>
      </c>
      <c r="K19" s="54"/>
    </row>
    <row r="20" spans="1:11" s="55" customFormat="1" ht="18" customHeight="1">
      <c r="A20" s="40">
        <v>11</v>
      </c>
      <c r="B20" s="22" t="s">
        <v>386</v>
      </c>
      <c r="C20" s="22" t="s">
        <v>387</v>
      </c>
      <c r="D20" s="20"/>
      <c r="E20" s="23">
        <v>32</v>
      </c>
      <c r="F20" s="20"/>
      <c r="G20" s="23">
        <v>8</v>
      </c>
      <c r="H20" s="20"/>
      <c r="I20" s="69">
        <f>16*1.5</f>
        <v>24</v>
      </c>
      <c r="J20" s="77">
        <f t="shared" si="0"/>
        <v>64</v>
      </c>
      <c r="K20" s="54"/>
    </row>
    <row r="21" spans="1:11" s="55" customFormat="1" ht="18" customHeight="1">
      <c r="A21" s="40">
        <v>12</v>
      </c>
      <c r="B21" s="22" t="s">
        <v>382</v>
      </c>
      <c r="C21" s="22" t="s">
        <v>383</v>
      </c>
      <c r="D21" s="20"/>
      <c r="E21" s="23">
        <v>32</v>
      </c>
      <c r="F21" s="23">
        <v>8</v>
      </c>
      <c r="G21" s="20"/>
      <c r="H21" s="20"/>
      <c r="I21" s="69">
        <f>16*1.5</f>
        <v>24</v>
      </c>
      <c r="J21" s="77">
        <f t="shared" si="0"/>
        <v>64</v>
      </c>
      <c r="K21" s="54"/>
    </row>
    <row r="22" spans="1:11" s="55" customFormat="1" ht="18" customHeight="1">
      <c r="A22" s="40">
        <v>13</v>
      </c>
      <c r="B22" s="22" t="s">
        <v>377</v>
      </c>
      <c r="C22" s="22" t="s">
        <v>378</v>
      </c>
      <c r="D22" s="20"/>
      <c r="E22" s="23">
        <v>60</v>
      </c>
      <c r="F22" s="23">
        <v>1</v>
      </c>
      <c r="G22" s="20"/>
      <c r="H22" s="20"/>
      <c r="I22" s="79"/>
      <c r="J22" s="77">
        <f t="shared" si="0"/>
        <v>61</v>
      </c>
      <c r="K22" s="54"/>
    </row>
    <row r="23" spans="1:11" s="55" customFormat="1" ht="18" customHeight="1">
      <c r="A23" s="40">
        <v>14</v>
      </c>
      <c r="B23" s="22" t="s">
        <v>491</v>
      </c>
      <c r="C23" s="22" t="s">
        <v>80</v>
      </c>
      <c r="D23" s="20"/>
      <c r="E23" s="19"/>
      <c r="F23" s="19"/>
      <c r="G23" s="15">
        <v>60</v>
      </c>
      <c r="H23" s="19"/>
      <c r="I23" s="80"/>
      <c r="J23" s="77">
        <f t="shared" si="0"/>
        <v>60</v>
      </c>
      <c r="K23" s="54"/>
    </row>
    <row r="24" spans="1:11" s="55" customFormat="1" ht="18" customHeight="1">
      <c r="A24" s="40">
        <v>15</v>
      </c>
      <c r="B24" s="22" t="s">
        <v>384</v>
      </c>
      <c r="C24" s="22" t="s">
        <v>385</v>
      </c>
      <c r="D24" s="20"/>
      <c r="E24" s="27">
        <v>32</v>
      </c>
      <c r="F24" s="27">
        <v>8</v>
      </c>
      <c r="G24" s="27">
        <v>8</v>
      </c>
      <c r="H24" s="26"/>
      <c r="I24" s="69">
        <f>8*1.5</f>
        <v>12</v>
      </c>
      <c r="J24" s="77">
        <f t="shared" si="0"/>
        <v>60</v>
      </c>
      <c r="K24" s="54"/>
    </row>
    <row r="25" spans="1:11" s="55" customFormat="1" ht="18" customHeight="1">
      <c r="A25" s="40">
        <v>16</v>
      </c>
      <c r="B25" s="22" t="s">
        <v>389</v>
      </c>
      <c r="C25" s="22" t="s">
        <v>35</v>
      </c>
      <c r="D25" s="20"/>
      <c r="E25" s="32">
        <v>6</v>
      </c>
      <c r="F25" s="32">
        <v>6</v>
      </c>
      <c r="G25" s="32">
        <v>16</v>
      </c>
      <c r="H25" s="32">
        <v>16</v>
      </c>
      <c r="I25" s="78"/>
      <c r="J25" s="77">
        <f t="shared" si="0"/>
        <v>44</v>
      </c>
      <c r="K25" s="54"/>
    </row>
    <row r="26" spans="1:11" s="55" customFormat="1" ht="18" customHeight="1">
      <c r="A26" s="40">
        <v>17</v>
      </c>
      <c r="B26" s="28" t="s">
        <v>90</v>
      </c>
      <c r="C26" s="28" t="s">
        <v>91</v>
      </c>
      <c r="D26" s="23">
        <v>8</v>
      </c>
      <c r="E26" s="26"/>
      <c r="F26" s="27">
        <v>1</v>
      </c>
      <c r="G26" s="27">
        <v>16</v>
      </c>
      <c r="H26" s="27">
        <v>16</v>
      </c>
      <c r="I26" s="79"/>
      <c r="J26" s="77">
        <f t="shared" si="0"/>
        <v>41</v>
      </c>
      <c r="K26" s="54"/>
    </row>
    <row r="27" spans="1:11" s="55" customFormat="1" ht="18" customHeight="1">
      <c r="A27" s="40">
        <v>18</v>
      </c>
      <c r="B27" s="22" t="s">
        <v>394</v>
      </c>
      <c r="C27" s="22" t="s">
        <v>15</v>
      </c>
      <c r="D27" s="20"/>
      <c r="E27" s="27">
        <v>8</v>
      </c>
      <c r="F27" s="32">
        <v>16</v>
      </c>
      <c r="G27" s="32">
        <v>16</v>
      </c>
      <c r="H27" s="34"/>
      <c r="I27" s="78"/>
      <c r="J27" s="77">
        <f t="shared" si="0"/>
        <v>40</v>
      </c>
      <c r="K27" s="54"/>
    </row>
    <row r="28" spans="1:11" s="55" customFormat="1" ht="18" customHeight="1">
      <c r="A28" s="40">
        <v>19</v>
      </c>
      <c r="B28" s="22" t="s">
        <v>92</v>
      </c>
      <c r="C28" s="22" t="s">
        <v>18</v>
      </c>
      <c r="D28" s="23">
        <v>32</v>
      </c>
      <c r="E28" s="26"/>
      <c r="F28" s="26"/>
      <c r="G28" s="26"/>
      <c r="H28" s="27">
        <v>1</v>
      </c>
      <c r="I28" s="79"/>
      <c r="J28" s="77">
        <f t="shared" si="0"/>
        <v>33</v>
      </c>
      <c r="K28" s="54"/>
    </row>
    <row r="29" spans="1:11" s="55" customFormat="1" ht="18" customHeight="1">
      <c r="A29" s="40">
        <v>20</v>
      </c>
      <c r="B29" s="22" t="s">
        <v>380</v>
      </c>
      <c r="C29" s="22" t="s">
        <v>381</v>
      </c>
      <c r="D29" s="20"/>
      <c r="E29" s="27">
        <v>32</v>
      </c>
      <c r="F29" s="26"/>
      <c r="G29" s="26"/>
      <c r="H29" s="26"/>
      <c r="I29" s="79"/>
      <c r="J29" s="77">
        <f t="shared" si="0"/>
        <v>32</v>
      </c>
      <c r="K29" s="54"/>
    </row>
    <row r="30" spans="1:11" s="55" customFormat="1" ht="18" customHeight="1">
      <c r="A30" s="40">
        <v>21</v>
      </c>
      <c r="B30" s="22" t="s">
        <v>455</v>
      </c>
      <c r="C30" s="22" t="s">
        <v>456</v>
      </c>
      <c r="D30" s="30"/>
      <c r="E30" s="34"/>
      <c r="F30" s="32">
        <v>8</v>
      </c>
      <c r="G30" s="34"/>
      <c r="H30" s="34"/>
      <c r="I30" s="70">
        <f>8*1.5</f>
        <v>12</v>
      </c>
      <c r="J30" s="77">
        <f t="shared" si="0"/>
        <v>20</v>
      </c>
      <c r="K30" s="54"/>
    </row>
    <row r="31" spans="1:11" s="55" customFormat="1" ht="18" customHeight="1">
      <c r="A31" s="40">
        <v>22</v>
      </c>
      <c r="B31" s="22" t="s">
        <v>452</v>
      </c>
      <c r="C31" s="22" t="s">
        <v>453</v>
      </c>
      <c r="D31" s="20"/>
      <c r="E31" s="37"/>
      <c r="F31" s="32">
        <v>16</v>
      </c>
      <c r="G31" s="34"/>
      <c r="H31" s="34"/>
      <c r="I31" s="78"/>
      <c r="J31" s="77">
        <f t="shared" si="0"/>
        <v>16</v>
      </c>
      <c r="K31" s="54"/>
    </row>
    <row r="32" spans="1:11" s="57" customFormat="1" ht="18" customHeight="1">
      <c r="A32" s="41">
        <v>23</v>
      </c>
      <c r="B32" s="22" t="s">
        <v>88</v>
      </c>
      <c r="C32" s="22" t="s">
        <v>89</v>
      </c>
      <c r="D32" s="23">
        <v>8</v>
      </c>
      <c r="E32" s="26"/>
      <c r="F32" s="26"/>
      <c r="G32" s="26"/>
      <c r="H32" s="27">
        <v>8</v>
      </c>
      <c r="I32" s="79"/>
      <c r="J32" s="77">
        <f t="shared" si="0"/>
        <v>16</v>
      </c>
      <c r="K32" s="56"/>
    </row>
    <row r="33" spans="1:11" s="57" customFormat="1" ht="18" customHeight="1">
      <c r="A33" s="41">
        <v>24</v>
      </c>
      <c r="B33" s="22" t="s">
        <v>245</v>
      </c>
      <c r="C33" s="22" t="s">
        <v>395</v>
      </c>
      <c r="D33" s="20"/>
      <c r="E33" s="13">
        <v>8</v>
      </c>
      <c r="F33" s="34"/>
      <c r="G33" s="34"/>
      <c r="H33" s="34"/>
      <c r="I33" s="78"/>
      <c r="J33" s="77">
        <f t="shared" si="0"/>
        <v>8</v>
      </c>
      <c r="K33" s="56"/>
    </row>
    <row r="34" spans="1:11" s="57" customFormat="1" ht="18" customHeight="1">
      <c r="A34" s="41">
        <v>25</v>
      </c>
      <c r="B34" s="22" t="s">
        <v>392</v>
      </c>
      <c r="C34" s="22" t="s">
        <v>393</v>
      </c>
      <c r="D34" s="26"/>
      <c r="E34" s="27">
        <v>8</v>
      </c>
      <c r="F34" s="34"/>
      <c r="G34" s="34"/>
      <c r="H34" s="34"/>
      <c r="I34" s="78"/>
      <c r="J34" s="77">
        <f t="shared" si="0"/>
        <v>8</v>
      </c>
      <c r="K34" s="56"/>
    </row>
    <row r="35" spans="1:11" s="57" customFormat="1" ht="18" customHeight="1">
      <c r="A35" s="41">
        <v>26</v>
      </c>
      <c r="B35" s="22" t="s">
        <v>454</v>
      </c>
      <c r="C35" s="22" t="s">
        <v>18</v>
      </c>
      <c r="D35" s="26"/>
      <c r="E35" s="34"/>
      <c r="F35" s="32">
        <v>8</v>
      </c>
      <c r="G35" s="34"/>
      <c r="H35" s="34"/>
      <c r="I35" s="78"/>
      <c r="J35" s="77">
        <f t="shared" si="0"/>
        <v>8</v>
      </c>
      <c r="K35" s="56"/>
    </row>
  </sheetData>
  <mergeCells count="2">
    <mergeCell ref="A6:J6"/>
    <mergeCell ref="A7:J7"/>
  </mergeCells>
  <conditionalFormatting sqref="B10:B35">
    <cfRule type="expression" dxfId="6" priority="3">
      <formula>$B10="ZZZ"</formula>
    </cfRule>
  </conditionalFormatting>
  <conditionalFormatting sqref="B10:B25">
    <cfRule type="expression" dxfId="5" priority="1">
      <formula>$B10="ZZZ"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3"/>
  <sheetViews>
    <sheetView zoomScaleNormal="100" workbookViewId="0">
      <selection activeCell="L11" sqref="L11"/>
    </sheetView>
  </sheetViews>
  <sheetFormatPr baseColWidth="10" defaultRowHeight="18" customHeight="1"/>
  <cols>
    <col min="1" max="1" width="3.85546875" customWidth="1"/>
    <col min="2" max="2" width="26.140625" customWidth="1"/>
    <col min="3" max="3" width="16.7109375" customWidth="1"/>
    <col min="4" max="4" width="18.7109375" customWidth="1"/>
    <col min="5" max="5" width="18.7109375" style="6" customWidth="1"/>
    <col min="6" max="9" width="18.7109375" customWidth="1"/>
    <col min="10" max="10" width="11.85546875" style="76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 ht="18" customHeight="1">
      <c r="A1" s="62"/>
      <c r="B1" s="62"/>
      <c r="C1" s="62"/>
      <c r="D1" s="62"/>
      <c r="E1" s="63"/>
      <c r="F1" s="3"/>
      <c r="G1" s="4"/>
      <c r="H1" s="3"/>
      <c r="I1" s="3"/>
    </row>
    <row r="2" spans="1:11" ht="18" customHeight="1">
      <c r="A2" s="62"/>
      <c r="B2" s="62"/>
      <c r="C2" s="62"/>
      <c r="D2" s="62"/>
      <c r="E2" s="63"/>
      <c r="F2" s="3"/>
      <c r="G2" s="4"/>
      <c r="H2" s="3"/>
      <c r="I2" s="3"/>
    </row>
    <row r="3" spans="1:11" ht="18" customHeight="1">
      <c r="A3" s="62"/>
      <c r="B3" s="62"/>
      <c r="C3" s="62"/>
      <c r="D3" s="62"/>
      <c r="E3" s="63"/>
      <c r="F3" s="3"/>
      <c r="G3" s="4"/>
      <c r="H3" s="3"/>
      <c r="I3" s="3"/>
    </row>
    <row r="4" spans="1:11" ht="18" customHeight="1">
      <c r="A4" s="62"/>
      <c r="B4" s="62"/>
      <c r="C4" s="62"/>
      <c r="D4" s="62"/>
      <c r="E4" s="63"/>
      <c r="F4" s="3"/>
      <c r="G4" s="4"/>
      <c r="H4" s="3"/>
      <c r="I4" s="3"/>
    </row>
    <row r="5" spans="1:11" ht="18" customHeight="1">
      <c r="A5" s="126" t="s">
        <v>54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1" ht="18" customHeight="1">
      <c r="A6" s="127" t="s">
        <v>27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18" customHeight="1" thickBot="1">
      <c r="A7" s="1"/>
      <c r="B7" s="1"/>
      <c r="E7" s="5"/>
      <c r="F7" s="7"/>
      <c r="H7" s="5"/>
      <c r="I7" s="5"/>
    </row>
    <row r="8" spans="1:11" s="53" customFormat="1" ht="18" customHeight="1" thickBot="1">
      <c r="A8" s="64" t="s">
        <v>0</v>
      </c>
      <c r="B8" s="59" t="s">
        <v>1</v>
      </c>
      <c r="C8" s="59" t="s">
        <v>2</v>
      </c>
      <c r="D8" s="59" t="s">
        <v>49</v>
      </c>
      <c r="E8" s="59" t="s">
        <v>12</v>
      </c>
      <c r="F8" s="59" t="s">
        <v>50</v>
      </c>
      <c r="G8" s="59" t="s">
        <v>51</v>
      </c>
      <c r="H8" s="59" t="s">
        <v>52</v>
      </c>
      <c r="I8" s="59" t="s">
        <v>540</v>
      </c>
      <c r="J8" s="87" t="s">
        <v>3</v>
      </c>
      <c r="K8" s="85"/>
    </row>
    <row r="9" spans="1:11" s="55" customFormat="1" ht="18" customHeight="1">
      <c r="A9" s="39">
        <v>1</v>
      </c>
      <c r="B9" s="130" t="s">
        <v>287</v>
      </c>
      <c r="C9" s="130" t="s">
        <v>288</v>
      </c>
      <c r="D9" s="20"/>
      <c r="E9" s="23">
        <v>122</v>
      </c>
      <c r="F9" s="23">
        <v>122</v>
      </c>
      <c r="G9" s="20"/>
      <c r="H9" s="20"/>
      <c r="I9" s="69">
        <f>60*1.5</f>
        <v>90</v>
      </c>
      <c r="J9" s="84">
        <f t="shared" ref="J9:J40" si="0">SUM(D9:I9)</f>
        <v>334</v>
      </c>
      <c r="K9" s="86"/>
    </row>
    <row r="10" spans="1:11" s="55" customFormat="1" ht="18" customHeight="1">
      <c r="A10" s="40">
        <v>2</v>
      </c>
      <c r="B10" s="22" t="s">
        <v>289</v>
      </c>
      <c r="C10" s="22" t="s">
        <v>6</v>
      </c>
      <c r="D10" s="20"/>
      <c r="E10" s="23">
        <v>92</v>
      </c>
      <c r="F10" s="31">
        <v>16</v>
      </c>
      <c r="G10" s="20"/>
      <c r="H10" s="23">
        <v>122</v>
      </c>
      <c r="I10" s="79"/>
      <c r="J10" s="84">
        <f t="shared" si="0"/>
        <v>230</v>
      </c>
      <c r="K10" s="86"/>
    </row>
    <row r="11" spans="1:11" s="55" customFormat="1" ht="18" customHeight="1">
      <c r="A11" s="40">
        <v>3</v>
      </c>
      <c r="B11" s="22" t="s">
        <v>22</v>
      </c>
      <c r="C11" s="22" t="s">
        <v>23</v>
      </c>
      <c r="D11" s="23">
        <v>92</v>
      </c>
      <c r="E11" s="23">
        <v>32</v>
      </c>
      <c r="F11" s="31">
        <v>32</v>
      </c>
      <c r="G11" s="23">
        <v>32</v>
      </c>
      <c r="H11" s="20"/>
      <c r="I11" s="69">
        <f>8*1.5</f>
        <v>12</v>
      </c>
      <c r="J11" s="84">
        <f t="shared" si="0"/>
        <v>200</v>
      </c>
      <c r="K11" s="86"/>
    </row>
    <row r="12" spans="1:11" s="55" customFormat="1" ht="18" customHeight="1">
      <c r="A12" s="39">
        <v>4</v>
      </c>
      <c r="B12" s="21" t="s">
        <v>462</v>
      </c>
      <c r="C12" s="21" t="s">
        <v>463</v>
      </c>
      <c r="D12" s="36"/>
      <c r="E12" s="36"/>
      <c r="F12" s="31">
        <v>16</v>
      </c>
      <c r="G12" s="31">
        <v>92</v>
      </c>
      <c r="H12" s="30"/>
      <c r="I12" s="70">
        <f>32*1.5</f>
        <v>48</v>
      </c>
      <c r="J12" s="84">
        <f t="shared" si="0"/>
        <v>156</v>
      </c>
      <c r="K12" s="86"/>
    </row>
    <row r="13" spans="1:11" s="55" customFormat="1" ht="18" customHeight="1">
      <c r="A13" s="40">
        <v>5</v>
      </c>
      <c r="B13" s="24" t="s">
        <v>512</v>
      </c>
      <c r="C13" s="21" t="s">
        <v>513</v>
      </c>
      <c r="D13" s="19"/>
      <c r="E13" s="19"/>
      <c r="F13" s="19"/>
      <c r="G13" s="15">
        <v>122</v>
      </c>
      <c r="H13" s="19"/>
      <c r="I13" s="71">
        <f>8*1.5</f>
        <v>12</v>
      </c>
      <c r="J13" s="84">
        <f t="shared" si="0"/>
        <v>134</v>
      </c>
      <c r="K13" s="86"/>
    </row>
    <row r="14" spans="1:11" s="55" customFormat="1" ht="18" customHeight="1">
      <c r="A14" s="40">
        <v>6</v>
      </c>
      <c r="B14" s="21" t="s">
        <v>313</v>
      </c>
      <c r="C14" s="21" t="s">
        <v>314</v>
      </c>
      <c r="D14" s="19"/>
      <c r="E14" s="23">
        <v>8</v>
      </c>
      <c r="F14" s="31">
        <v>16</v>
      </c>
      <c r="G14" s="19"/>
      <c r="H14" s="31">
        <v>92</v>
      </c>
      <c r="I14" s="70">
        <f>8*1.5</f>
        <v>12</v>
      </c>
      <c r="J14" s="84">
        <f t="shared" si="0"/>
        <v>128</v>
      </c>
      <c r="K14" s="86"/>
    </row>
    <row r="15" spans="1:11" s="55" customFormat="1" ht="18" customHeight="1">
      <c r="A15" s="39">
        <v>7</v>
      </c>
      <c r="B15" s="22" t="s">
        <v>295</v>
      </c>
      <c r="C15" s="22" t="s">
        <v>296</v>
      </c>
      <c r="D15" s="20"/>
      <c r="E15" s="23">
        <v>32</v>
      </c>
      <c r="F15" s="31">
        <v>60</v>
      </c>
      <c r="G15" s="20"/>
      <c r="H15" s="20"/>
      <c r="I15" s="69">
        <f>16*1.5</f>
        <v>24</v>
      </c>
      <c r="J15" s="84">
        <f t="shared" si="0"/>
        <v>116</v>
      </c>
      <c r="K15" s="86"/>
    </row>
    <row r="16" spans="1:11" s="55" customFormat="1" ht="18" customHeight="1">
      <c r="A16" s="40">
        <v>8</v>
      </c>
      <c r="B16" s="22" t="s">
        <v>292</v>
      </c>
      <c r="C16" s="22" t="s">
        <v>48</v>
      </c>
      <c r="D16" s="20"/>
      <c r="E16" s="23">
        <v>32</v>
      </c>
      <c r="F16" s="23">
        <v>60</v>
      </c>
      <c r="G16" s="20"/>
      <c r="H16" s="20"/>
      <c r="I16" s="69">
        <f>16*1.5</f>
        <v>24</v>
      </c>
      <c r="J16" s="84">
        <f t="shared" si="0"/>
        <v>116</v>
      </c>
      <c r="K16" s="86"/>
    </row>
    <row r="17" spans="1:11" s="55" customFormat="1" ht="18" customHeight="1">
      <c r="A17" s="40">
        <v>9</v>
      </c>
      <c r="B17" s="22" t="s">
        <v>141</v>
      </c>
      <c r="C17" s="22" t="s">
        <v>142</v>
      </c>
      <c r="D17" s="23">
        <v>1</v>
      </c>
      <c r="E17" s="20"/>
      <c r="F17" s="23">
        <v>32</v>
      </c>
      <c r="G17" s="20"/>
      <c r="H17" s="23">
        <v>60</v>
      </c>
      <c r="I17" s="69">
        <f>8*1.5</f>
        <v>12</v>
      </c>
      <c r="J17" s="84">
        <f t="shared" si="0"/>
        <v>105</v>
      </c>
      <c r="K17" s="86"/>
    </row>
    <row r="18" spans="1:11" s="55" customFormat="1" ht="18" customHeight="1">
      <c r="A18" s="39">
        <v>10</v>
      </c>
      <c r="B18" s="21" t="s">
        <v>457</v>
      </c>
      <c r="C18" s="21" t="s">
        <v>458</v>
      </c>
      <c r="D18" s="19"/>
      <c r="E18" s="20"/>
      <c r="F18" s="31">
        <v>92</v>
      </c>
      <c r="G18" s="30"/>
      <c r="H18" s="30"/>
      <c r="I18" s="78"/>
      <c r="J18" s="84">
        <f t="shared" si="0"/>
        <v>92</v>
      </c>
      <c r="K18" s="86"/>
    </row>
    <row r="19" spans="1:11" s="55" customFormat="1" ht="18" customHeight="1">
      <c r="A19" s="40">
        <v>11</v>
      </c>
      <c r="B19" s="24" t="s">
        <v>516</v>
      </c>
      <c r="C19" s="21" t="s">
        <v>517</v>
      </c>
      <c r="D19" s="19"/>
      <c r="E19" s="19"/>
      <c r="F19" s="19"/>
      <c r="G19" s="15">
        <v>60</v>
      </c>
      <c r="H19" s="15">
        <v>32</v>
      </c>
      <c r="I19" s="80"/>
      <c r="J19" s="84">
        <f t="shared" si="0"/>
        <v>92</v>
      </c>
      <c r="K19" s="86"/>
    </row>
    <row r="20" spans="1:11" s="55" customFormat="1" ht="18" customHeight="1">
      <c r="A20" s="40">
        <v>12</v>
      </c>
      <c r="B20" s="22" t="s">
        <v>283</v>
      </c>
      <c r="C20" s="22" t="s">
        <v>284</v>
      </c>
      <c r="D20" s="20"/>
      <c r="E20" s="23">
        <v>52</v>
      </c>
      <c r="F20" s="23">
        <v>34</v>
      </c>
      <c r="G20" s="20"/>
      <c r="H20" s="20"/>
      <c r="I20" s="79"/>
      <c r="J20" s="84">
        <f t="shared" si="0"/>
        <v>86</v>
      </c>
      <c r="K20" s="86"/>
    </row>
    <row r="21" spans="1:11" s="55" customFormat="1" ht="18" customHeight="1">
      <c r="A21" s="39">
        <v>13</v>
      </c>
      <c r="B21" s="22" t="s">
        <v>290</v>
      </c>
      <c r="C21" s="22" t="s">
        <v>291</v>
      </c>
      <c r="D21" s="20"/>
      <c r="E21" s="23">
        <v>60</v>
      </c>
      <c r="F21" s="31">
        <v>16</v>
      </c>
      <c r="G21" s="20"/>
      <c r="H21" s="20"/>
      <c r="I21" s="79"/>
      <c r="J21" s="84">
        <f t="shared" si="0"/>
        <v>76</v>
      </c>
      <c r="K21" s="86"/>
    </row>
    <row r="22" spans="1:11" s="55" customFormat="1" ht="18" customHeight="1">
      <c r="A22" s="40">
        <v>14</v>
      </c>
      <c r="B22" s="22" t="s">
        <v>137</v>
      </c>
      <c r="C22" s="22" t="s">
        <v>138</v>
      </c>
      <c r="D22" s="23">
        <v>8</v>
      </c>
      <c r="E22" s="20"/>
      <c r="F22" s="20"/>
      <c r="G22" s="20"/>
      <c r="H22" s="23">
        <v>60</v>
      </c>
      <c r="I22" s="79"/>
      <c r="J22" s="84">
        <f t="shared" si="0"/>
        <v>68</v>
      </c>
      <c r="K22" s="86"/>
    </row>
    <row r="23" spans="1:11" s="55" customFormat="1" ht="18" customHeight="1">
      <c r="A23" s="40">
        <v>15</v>
      </c>
      <c r="B23" s="22" t="s">
        <v>107</v>
      </c>
      <c r="C23" s="22" t="s">
        <v>126</v>
      </c>
      <c r="D23" s="23">
        <v>60</v>
      </c>
      <c r="E23" s="20"/>
      <c r="F23" s="20"/>
      <c r="G23" s="20"/>
      <c r="H23" s="23">
        <v>1</v>
      </c>
      <c r="I23" s="79"/>
      <c r="J23" s="84">
        <f t="shared" si="0"/>
        <v>61</v>
      </c>
      <c r="K23" s="86"/>
    </row>
    <row r="24" spans="1:11" s="55" customFormat="1" ht="18" customHeight="1">
      <c r="A24" s="39">
        <v>16</v>
      </c>
      <c r="B24" s="24" t="s">
        <v>514</v>
      </c>
      <c r="C24" s="21" t="s">
        <v>515</v>
      </c>
      <c r="D24" s="19"/>
      <c r="E24" s="19"/>
      <c r="F24" s="19"/>
      <c r="G24" s="15">
        <v>60</v>
      </c>
      <c r="H24" s="19"/>
      <c r="I24" s="80"/>
      <c r="J24" s="84">
        <f t="shared" si="0"/>
        <v>60</v>
      </c>
      <c r="K24" s="86"/>
    </row>
    <row r="25" spans="1:11" s="55" customFormat="1" ht="18" customHeight="1">
      <c r="A25" s="40">
        <v>17</v>
      </c>
      <c r="B25" s="35" t="s">
        <v>310</v>
      </c>
      <c r="C25" s="35" t="s">
        <v>6</v>
      </c>
      <c r="D25" s="20"/>
      <c r="E25" s="23">
        <v>8</v>
      </c>
      <c r="F25" s="23">
        <v>10</v>
      </c>
      <c r="G25" s="23">
        <v>18</v>
      </c>
      <c r="H25" s="23">
        <v>16</v>
      </c>
      <c r="I25" s="79"/>
      <c r="J25" s="84">
        <f t="shared" si="0"/>
        <v>52</v>
      </c>
      <c r="K25" s="86"/>
    </row>
    <row r="26" spans="1:11" s="55" customFormat="1" ht="18" customHeight="1">
      <c r="A26" s="40">
        <v>18</v>
      </c>
      <c r="B26" s="22" t="s">
        <v>293</v>
      </c>
      <c r="C26" s="22" t="s">
        <v>294</v>
      </c>
      <c r="D26" s="20"/>
      <c r="E26" s="23">
        <v>32</v>
      </c>
      <c r="F26" s="23">
        <v>16</v>
      </c>
      <c r="G26" s="20"/>
      <c r="H26" s="20"/>
      <c r="I26" s="79"/>
      <c r="J26" s="84">
        <f t="shared" si="0"/>
        <v>48</v>
      </c>
      <c r="K26" s="86"/>
    </row>
    <row r="27" spans="1:11" s="55" customFormat="1" ht="18" customHeight="1">
      <c r="A27" s="39">
        <v>19</v>
      </c>
      <c r="B27" s="21" t="s">
        <v>311</v>
      </c>
      <c r="C27" s="21" t="s">
        <v>224</v>
      </c>
      <c r="D27" s="19"/>
      <c r="E27" s="23">
        <v>8</v>
      </c>
      <c r="F27" s="31">
        <v>8</v>
      </c>
      <c r="G27" s="15">
        <v>8</v>
      </c>
      <c r="H27" s="15">
        <v>16</v>
      </c>
      <c r="I27" s="80"/>
      <c r="J27" s="84">
        <f t="shared" si="0"/>
        <v>40</v>
      </c>
      <c r="K27" s="86"/>
    </row>
    <row r="28" spans="1:11" s="55" customFormat="1" ht="18" customHeight="1">
      <c r="A28" s="40">
        <v>20</v>
      </c>
      <c r="B28" s="21" t="s">
        <v>459</v>
      </c>
      <c r="C28" s="21" t="s">
        <v>159</v>
      </c>
      <c r="D28" s="19"/>
      <c r="E28" s="19"/>
      <c r="F28" s="31">
        <v>34</v>
      </c>
      <c r="G28" s="19"/>
      <c r="H28" s="30"/>
      <c r="I28" s="78"/>
      <c r="J28" s="84">
        <f t="shared" si="0"/>
        <v>34</v>
      </c>
      <c r="K28" s="86"/>
    </row>
    <row r="29" spans="1:11" s="55" customFormat="1" ht="18" customHeight="1">
      <c r="A29" s="40">
        <v>21</v>
      </c>
      <c r="B29" s="21" t="s">
        <v>487</v>
      </c>
      <c r="C29" s="21" t="s">
        <v>520</v>
      </c>
      <c r="D29" s="19"/>
      <c r="E29" s="19"/>
      <c r="F29" s="19"/>
      <c r="G29" s="15">
        <v>34</v>
      </c>
      <c r="H29" s="30"/>
      <c r="I29" s="78"/>
      <c r="J29" s="84">
        <f t="shared" si="0"/>
        <v>34</v>
      </c>
      <c r="K29" s="86"/>
    </row>
    <row r="30" spans="1:11" s="55" customFormat="1" ht="18" customHeight="1">
      <c r="A30" s="39">
        <v>22</v>
      </c>
      <c r="B30" s="21" t="s">
        <v>518</v>
      </c>
      <c r="C30" s="21" t="s">
        <v>519</v>
      </c>
      <c r="D30" s="19"/>
      <c r="E30" s="30"/>
      <c r="F30" s="30"/>
      <c r="G30" s="31">
        <v>34</v>
      </c>
      <c r="H30" s="30"/>
      <c r="I30" s="78"/>
      <c r="J30" s="84">
        <f t="shared" si="0"/>
        <v>34</v>
      </c>
      <c r="K30" s="86"/>
    </row>
    <row r="31" spans="1:11" s="57" customFormat="1" ht="18" customHeight="1">
      <c r="A31" s="40">
        <v>23</v>
      </c>
      <c r="B31" s="22" t="s">
        <v>47</v>
      </c>
      <c r="C31" s="22" t="s">
        <v>112</v>
      </c>
      <c r="D31" s="23">
        <v>16</v>
      </c>
      <c r="E31" s="20"/>
      <c r="F31" s="23">
        <v>9</v>
      </c>
      <c r="G31" s="23">
        <v>1</v>
      </c>
      <c r="H31" s="23">
        <v>8</v>
      </c>
      <c r="I31" s="79"/>
      <c r="J31" s="84">
        <f t="shared" si="0"/>
        <v>34</v>
      </c>
      <c r="K31" s="94"/>
    </row>
    <row r="32" spans="1:11" s="57" customFormat="1" ht="18" customHeight="1">
      <c r="A32" s="40">
        <v>24</v>
      </c>
      <c r="B32" s="24" t="s">
        <v>566</v>
      </c>
      <c r="C32" s="24" t="s">
        <v>207</v>
      </c>
      <c r="D32" s="20"/>
      <c r="E32" s="30"/>
      <c r="F32" s="30"/>
      <c r="G32" s="30"/>
      <c r="H32" s="31">
        <v>32</v>
      </c>
      <c r="I32" s="78"/>
      <c r="J32" s="84">
        <f t="shared" si="0"/>
        <v>32</v>
      </c>
      <c r="K32" s="94"/>
    </row>
    <row r="33" spans="1:11" s="57" customFormat="1" ht="18" customHeight="1">
      <c r="A33" s="39">
        <v>25</v>
      </c>
      <c r="B33" s="21" t="s">
        <v>268</v>
      </c>
      <c r="C33" s="21" t="s">
        <v>269</v>
      </c>
      <c r="D33" s="17"/>
      <c r="E33" s="17"/>
      <c r="F33" s="17"/>
      <c r="G33" s="17"/>
      <c r="H33" s="32">
        <v>32</v>
      </c>
      <c r="I33" s="78"/>
      <c r="J33" s="84">
        <f t="shared" si="0"/>
        <v>32</v>
      </c>
      <c r="K33" s="94"/>
    </row>
    <row r="34" spans="1:11" s="57" customFormat="1" ht="18" customHeight="1">
      <c r="A34" s="40">
        <v>26</v>
      </c>
      <c r="B34" s="22" t="s">
        <v>44</v>
      </c>
      <c r="C34" s="22" t="s">
        <v>11</v>
      </c>
      <c r="D34" s="27">
        <v>32</v>
      </c>
      <c r="E34" s="26"/>
      <c r="F34" s="26"/>
      <c r="G34" s="26"/>
      <c r="H34" s="26"/>
      <c r="I34" s="79"/>
      <c r="J34" s="84">
        <f t="shared" si="0"/>
        <v>32</v>
      </c>
      <c r="K34" s="94"/>
    </row>
    <row r="35" spans="1:11" s="57" customFormat="1" ht="18" customHeight="1">
      <c r="A35" s="40">
        <v>27</v>
      </c>
      <c r="B35" s="22" t="s">
        <v>308</v>
      </c>
      <c r="C35" s="22" t="s">
        <v>4</v>
      </c>
      <c r="D35" s="26"/>
      <c r="E35" s="27">
        <v>16</v>
      </c>
      <c r="F35" s="27">
        <v>16</v>
      </c>
      <c r="G35" s="26"/>
      <c r="H35" s="26"/>
      <c r="I35" s="79"/>
      <c r="J35" s="84">
        <f t="shared" si="0"/>
        <v>32</v>
      </c>
      <c r="K35" s="94"/>
    </row>
    <row r="36" spans="1:11" s="57" customFormat="1" ht="18" customHeight="1">
      <c r="A36" s="39">
        <v>28</v>
      </c>
      <c r="B36" s="22" t="s">
        <v>131</v>
      </c>
      <c r="C36" s="22" t="s">
        <v>132</v>
      </c>
      <c r="D36" s="27">
        <v>32</v>
      </c>
      <c r="E36" s="26"/>
      <c r="F36" s="26"/>
      <c r="G36" s="26"/>
      <c r="H36" s="26"/>
      <c r="I36" s="79"/>
      <c r="J36" s="84">
        <f t="shared" si="0"/>
        <v>32</v>
      </c>
      <c r="K36" s="94"/>
    </row>
    <row r="37" spans="1:11" s="57" customFormat="1" ht="18" customHeight="1">
      <c r="A37" s="40">
        <v>29</v>
      </c>
      <c r="B37" s="28" t="s">
        <v>297</v>
      </c>
      <c r="C37" s="28" t="s">
        <v>298</v>
      </c>
      <c r="D37" s="26"/>
      <c r="E37" s="27">
        <v>16</v>
      </c>
      <c r="F37" s="27">
        <v>16</v>
      </c>
      <c r="G37" s="26"/>
      <c r="H37" s="26"/>
      <c r="I37" s="79"/>
      <c r="J37" s="84">
        <f t="shared" si="0"/>
        <v>32</v>
      </c>
      <c r="K37" s="94"/>
    </row>
    <row r="38" spans="1:11" s="57" customFormat="1" ht="18" customHeight="1">
      <c r="A38" s="40">
        <v>30</v>
      </c>
      <c r="B38" s="22" t="s">
        <v>135</v>
      </c>
      <c r="C38" s="22" t="s">
        <v>7</v>
      </c>
      <c r="D38" s="27">
        <v>16</v>
      </c>
      <c r="E38" s="26"/>
      <c r="F38" s="26"/>
      <c r="G38" s="26"/>
      <c r="H38" s="27">
        <v>16</v>
      </c>
      <c r="I38" s="79"/>
      <c r="J38" s="84">
        <f t="shared" si="0"/>
        <v>32</v>
      </c>
      <c r="K38" s="94"/>
    </row>
    <row r="39" spans="1:11" s="57" customFormat="1" ht="18" customHeight="1">
      <c r="A39" s="39">
        <v>31</v>
      </c>
      <c r="B39" s="22" t="s">
        <v>300</v>
      </c>
      <c r="C39" s="22" t="s">
        <v>301</v>
      </c>
      <c r="D39" s="26"/>
      <c r="E39" s="27">
        <v>16</v>
      </c>
      <c r="F39" s="27">
        <v>8</v>
      </c>
      <c r="G39" s="26"/>
      <c r="H39" s="26"/>
      <c r="I39" s="79"/>
      <c r="J39" s="84">
        <f t="shared" si="0"/>
        <v>24</v>
      </c>
      <c r="K39" s="94"/>
    </row>
    <row r="40" spans="1:11" s="57" customFormat="1" ht="18" customHeight="1">
      <c r="A40" s="40">
        <v>32</v>
      </c>
      <c r="B40" s="22" t="s">
        <v>302</v>
      </c>
      <c r="C40" s="22" t="s">
        <v>303</v>
      </c>
      <c r="D40" s="26"/>
      <c r="E40" s="27">
        <v>16</v>
      </c>
      <c r="F40" s="32">
        <v>8</v>
      </c>
      <c r="G40" s="26"/>
      <c r="H40" s="26"/>
      <c r="I40" s="79"/>
      <c r="J40" s="84">
        <f t="shared" si="0"/>
        <v>24</v>
      </c>
      <c r="K40" s="94"/>
    </row>
    <row r="41" spans="1:11" s="57" customFormat="1" ht="18" customHeight="1">
      <c r="A41" s="40">
        <v>33</v>
      </c>
      <c r="B41" s="22" t="s">
        <v>306</v>
      </c>
      <c r="C41" s="22" t="s">
        <v>307</v>
      </c>
      <c r="D41" s="26"/>
      <c r="E41" s="27">
        <v>16</v>
      </c>
      <c r="F41" s="27">
        <v>8</v>
      </c>
      <c r="G41" s="26"/>
      <c r="H41" s="26"/>
      <c r="I41" s="79"/>
      <c r="J41" s="84">
        <f t="shared" ref="J41:J72" si="1">SUM(D41:I41)</f>
        <v>24</v>
      </c>
      <c r="K41" s="94"/>
    </row>
    <row r="42" spans="1:11" s="57" customFormat="1" ht="18" customHeight="1">
      <c r="A42" s="39">
        <v>34</v>
      </c>
      <c r="B42" s="22" t="s">
        <v>299</v>
      </c>
      <c r="C42" s="22" t="s">
        <v>4</v>
      </c>
      <c r="D42" s="34"/>
      <c r="E42" s="32">
        <v>16</v>
      </c>
      <c r="F42" s="32">
        <v>8</v>
      </c>
      <c r="G42" s="34"/>
      <c r="H42" s="34"/>
      <c r="I42" s="78"/>
      <c r="J42" s="84">
        <f t="shared" si="1"/>
        <v>24</v>
      </c>
      <c r="K42" s="94"/>
    </row>
    <row r="43" spans="1:11" s="57" customFormat="1" ht="18" customHeight="1">
      <c r="A43" s="40">
        <v>35</v>
      </c>
      <c r="B43" s="21" t="s">
        <v>460</v>
      </c>
      <c r="C43" s="21" t="s">
        <v>461</v>
      </c>
      <c r="D43" s="34"/>
      <c r="E43" s="37"/>
      <c r="F43" s="32">
        <v>18</v>
      </c>
      <c r="G43" s="32">
        <v>1</v>
      </c>
      <c r="H43" s="32">
        <v>0</v>
      </c>
      <c r="I43" s="78"/>
      <c r="J43" s="84">
        <f t="shared" si="1"/>
        <v>19</v>
      </c>
      <c r="K43" s="94"/>
    </row>
    <row r="44" spans="1:11" s="57" customFormat="1" ht="18" customHeight="1">
      <c r="A44" s="40">
        <v>36</v>
      </c>
      <c r="B44" s="22" t="s">
        <v>282</v>
      </c>
      <c r="C44" s="22" t="s">
        <v>175</v>
      </c>
      <c r="D44" s="26"/>
      <c r="E44" s="27">
        <v>18</v>
      </c>
      <c r="F44" s="26"/>
      <c r="G44" s="26"/>
      <c r="H44" s="26"/>
      <c r="I44" s="79"/>
      <c r="J44" s="84">
        <f t="shared" si="1"/>
        <v>18</v>
      </c>
      <c r="K44" s="94"/>
    </row>
    <row r="45" spans="1:11" s="57" customFormat="1" ht="18" customHeight="1">
      <c r="A45" s="39">
        <v>37</v>
      </c>
      <c r="B45" s="24" t="s">
        <v>567</v>
      </c>
      <c r="C45" s="24" t="s">
        <v>562</v>
      </c>
      <c r="D45" s="37"/>
      <c r="E45" s="37"/>
      <c r="F45" s="34"/>
      <c r="G45" s="34"/>
      <c r="H45" s="32">
        <v>17</v>
      </c>
      <c r="I45" s="83"/>
      <c r="J45" s="84">
        <f t="shared" si="1"/>
        <v>17</v>
      </c>
      <c r="K45" s="94"/>
    </row>
    <row r="46" spans="1:11" s="57" customFormat="1" ht="18" customHeight="1">
      <c r="A46" s="40">
        <v>38</v>
      </c>
      <c r="B46" s="22" t="s">
        <v>133</v>
      </c>
      <c r="C46" s="22" t="s">
        <v>134</v>
      </c>
      <c r="D46" s="27">
        <v>16</v>
      </c>
      <c r="E46" s="27">
        <v>11</v>
      </c>
      <c r="F46" s="27">
        <v>-10</v>
      </c>
      <c r="G46" s="26"/>
      <c r="H46" s="26"/>
      <c r="I46" s="82"/>
      <c r="J46" s="84">
        <f t="shared" si="1"/>
        <v>17</v>
      </c>
      <c r="K46" s="94"/>
    </row>
    <row r="47" spans="1:11" s="57" customFormat="1" ht="18" customHeight="1">
      <c r="A47" s="40">
        <v>39</v>
      </c>
      <c r="B47" s="21" t="s">
        <v>55</v>
      </c>
      <c r="C47" s="21" t="s">
        <v>7</v>
      </c>
      <c r="D47" s="17"/>
      <c r="E47" s="17"/>
      <c r="F47" s="17"/>
      <c r="G47" s="17"/>
      <c r="H47" s="13">
        <v>16</v>
      </c>
      <c r="I47" s="81"/>
      <c r="J47" s="84">
        <f t="shared" si="1"/>
        <v>16</v>
      </c>
      <c r="K47" s="94"/>
    </row>
    <row r="48" spans="1:11" s="57" customFormat="1" ht="18" customHeight="1">
      <c r="A48" s="39">
        <v>40</v>
      </c>
      <c r="B48" s="21" t="s">
        <v>571</v>
      </c>
      <c r="C48" s="21" t="s">
        <v>570</v>
      </c>
      <c r="D48" s="17"/>
      <c r="E48" s="17"/>
      <c r="F48" s="17"/>
      <c r="G48" s="17"/>
      <c r="H48" s="13">
        <v>16</v>
      </c>
      <c r="I48" s="81"/>
      <c r="J48" s="84">
        <f t="shared" si="1"/>
        <v>16</v>
      </c>
      <c r="K48" s="94"/>
    </row>
    <row r="49" spans="1:11" s="57" customFormat="1" ht="18" customHeight="1">
      <c r="A49" s="40">
        <v>41</v>
      </c>
      <c r="B49" s="22" t="s">
        <v>136</v>
      </c>
      <c r="C49" s="22" t="s">
        <v>31</v>
      </c>
      <c r="D49" s="27">
        <v>16</v>
      </c>
      <c r="E49" s="26"/>
      <c r="F49" s="26"/>
      <c r="G49" s="26"/>
      <c r="H49" s="26"/>
      <c r="I49" s="82"/>
      <c r="J49" s="84">
        <f t="shared" si="1"/>
        <v>16</v>
      </c>
      <c r="K49" s="94"/>
    </row>
    <row r="50" spans="1:11" s="57" customFormat="1" ht="18" customHeight="1">
      <c r="A50" s="40">
        <v>42</v>
      </c>
      <c r="B50" s="21" t="s">
        <v>568</v>
      </c>
      <c r="C50" s="21" t="s">
        <v>569</v>
      </c>
      <c r="D50" s="17"/>
      <c r="E50" s="17"/>
      <c r="F50" s="17"/>
      <c r="G50" s="17"/>
      <c r="H50" s="32">
        <v>16</v>
      </c>
      <c r="I50" s="83"/>
      <c r="J50" s="84">
        <f t="shared" si="1"/>
        <v>16</v>
      </c>
      <c r="K50" s="94"/>
    </row>
    <row r="51" spans="1:11" s="57" customFormat="1" ht="18" customHeight="1">
      <c r="A51" s="39">
        <v>43</v>
      </c>
      <c r="B51" s="22" t="s">
        <v>304</v>
      </c>
      <c r="C51" s="22" t="s">
        <v>305</v>
      </c>
      <c r="D51" s="34"/>
      <c r="E51" s="32">
        <v>16</v>
      </c>
      <c r="F51" s="34"/>
      <c r="G51" s="34"/>
      <c r="H51" s="34"/>
      <c r="I51" s="83"/>
      <c r="J51" s="84">
        <f t="shared" si="1"/>
        <v>16</v>
      </c>
      <c r="K51" s="94"/>
    </row>
    <row r="52" spans="1:11" s="57" customFormat="1" ht="18" customHeight="1">
      <c r="A52" s="40">
        <v>44</v>
      </c>
      <c r="B52" s="21" t="s">
        <v>521</v>
      </c>
      <c r="C52" s="21" t="s">
        <v>269</v>
      </c>
      <c r="D52" s="17"/>
      <c r="E52" s="17"/>
      <c r="F52" s="17"/>
      <c r="G52" s="13">
        <v>16</v>
      </c>
      <c r="H52" s="17"/>
      <c r="I52" s="81"/>
      <c r="J52" s="84">
        <f t="shared" si="1"/>
        <v>16</v>
      </c>
      <c r="K52" s="94"/>
    </row>
    <row r="53" spans="1:11" s="57" customFormat="1" ht="18" customHeight="1">
      <c r="A53" s="40">
        <v>45</v>
      </c>
      <c r="B53" s="22" t="s">
        <v>285</v>
      </c>
      <c r="C53" s="22" t="s">
        <v>286</v>
      </c>
      <c r="D53" s="26"/>
      <c r="E53" s="27">
        <v>10</v>
      </c>
      <c r="F53" s="26"/>
      <c r="G53" s="27">
        <v>1</v>
      </c>
      <c r="H53" s="26"/>
      <c r="I53" s="82"/>
      <c r="J53" s="84">
        <f t="shared" si="1"/>
        <v>11</v>
      </c>
      <c r="K53" s="94"/>
    </row>
    <row r="54" spans="1:11" s="57" customFormat="1" ht="18" customHeight="1">
      <c r="A54" s="39">
        <v>46</v>
      </c>
      <c r="B54" s="21" t="s">
        <v>325</v>
      </c>
      <c r="C54" s="21" t="s">
        <v>170</v>
      </c>
      <c r="D54" s="17"/>
      <c r="E54" s="13">
        <v>1</v>
      </c>
      <c r="F54" s="17"/>
      <c r="G54" s="17"/>
      <c r="H54" s="32">
        <v>8</v>
      </c>
      <c r="I54" s="83"/>
      <c r="J54" s="84">
        <f t="shared" si="1"/>
        <v>9</v>
      </c>
      <c r="K54" s="94"/>
    </row>
    <row r="55" spans="1:11" s="57" customFormat="1" ht="18" customHeight="1">
      <c r="A55" s="40">
        <v>47</v>
      </c>
      <c r="B55" s="22" t="s">
        <v>309</v>
      </c>
      <c r="C55" s="22" t="s">
        <v>7</v>
      </c>
      <c r="D55" s="26"/>
      <c r="E55" s="27">
        <v>8</v>
      </c>
      <c r="F55" s="26"/>
      <c r="G55" s="26"/>
      <c r="H55" s="26"/>
      <c r="I55" s="82"/>
      <c r="J55" s="84">
        <f t="shared" si="1"/>
        <v>8</v>
      </c>
      <c r="K55" s="94"/>
    </row>
    <row r="56" spans="1:11" s="57" customFormat="1" ht="18" customHeight="1">
      <c r="A56" s="40">
        <v>48</v>
      </c>
      <c r="B56" s="21" t="s">
        <v>522</v>
      </c>
      <c r="C56" s="21" t="s">
        <v>10</v>
      </c>
      <c r="D56" s="34"/>
      <c r="E56" s="34"/>
      <c r="F56" s="34"/>
      <c r="G56" s="32">
        <v>8</v>
      </c>
      <c r="H56" s="34"/>
      <c r="I56" s="83"/>
      <c r="J56" s="84">
        <f t="shared" si="1"/>
        <v>8</v>
      </c>
      <c r="K56" s="94"/>
    </row>
    <row r="57" spans="1:11" s="57" customFormat="1" ht="18" customHeight="1">
      <c r="A57" s="39">
        <v>49</v>
      </c>
      <c r="B57" s="21" t="s">
        <v>575</v>
      </c>
      <c r="C57" s="21" t="s">
        <v>576</v>
      </c>
      <c r="D57" s="17"/>
      <c r="E57" s="17"/>
      <c r="F57" s="17"/>
      <c r="G57" s="17"/>
      <c r="H57" s="32">
        <v>8</v>
      </c>
      <c r="I57" s="83"/>
      <c r="J57" s="84">
        <f t="shared" si="1"/>
        <v>8</v>
      </c>
      <c r="K57" s="94"/>
    </row>
    <row r="58" spans="1:11" s="57" customFormat="1" ht="18" customHeight="1">
      <c r="A58" s="40">
        <v>50</v>
      </c>
      <c r="B58" s="21" t="s">
        <v>578</v>
      </c>
      <c r="C58" s="21" t="s">
        <v>577</v>
      </c>
      <c r="D58" s="17"/>
      <c r="E58" s="17"/>
      <c r="F58" s="17"/>
      <c r="G58" s="17"/>
      <c r="H58" s="13">
        <v>8</v>
      </c>
      <c r="I58" s="81"/>
      <c r="J58" s="84">
        <f t="shared" si="1"/>
        <v>8</v>
      </c>
      <c r="K58" s="94"/>
    </row>
    <row r="59" spans="1:11" s="57" customFormat="1" ht="18" customHeight="1">
      <c r="A59" s="40">
        <v>51</v>
      </c>
      <c r="B59" s="24" t="s">
        <v>464</v>
      </c>
      <c r="C59" s="24" t="s">
        <v>197</v>
      </c>
      <c r="D59" s="26"/>
      <c r="E59" s="34"/>
      <c r="F59" s="32">
        <v>8</v>
      </c>
      <c r="G59" s="34"/>
      <c r="H59" s="34"/>
      <c r="I59" s="83"/>
      <c r="J59" s="84">
        <f t="shared" si="1"/>
        <v>8</v>
      </c>
      <c r="K59" s="94"/>
    </row>
    <row r="60" spans="1:11" s="57" customFormat="1" ht="18" customHeight="1">
      <c r="A60" s="39">
        <v>52</v>
      </c>
      <c r="B60" s="24" t="s">
        <v>273</v>
      </c>
      <c r="C60" s="24" t="s">
        <v>6</v>
      </c>
      <c r="D60" s="37"/>
      <c r="E60" s="37"/>
      <c r="F60" s="34"/>
      <c r="G60" s="34"/>
      <c r="H60" s="32">
        <v>8</v>
      </c>
      <c r="I60" s="83"/>
      <c r="J60" s="84">
        <f t="shared" si="1"/>
        <v>8</v>
      </c>
      <c r="K60" s="94"/>
    </row>
    <row r="61" spans="1:11" s="57" customFormat="1" ht="18" customHeight="1">
      <c r="A61" s="40">
        <v>53</v>
      </c>
      <c r="B61" s="24" t="s">
        <v>574</v>
      </c>
      <c r="C61" s="24" t="s">
        <v>180</v>
      </c>
      <c r="D61" s="37"/>
      <c r="E61" s="37"/>
      <c r="F61" s="34"/>
      <c r="G61" s="34"/>
      <c r="H61" s="32">
        <v>8</v>
      </c>
      <c r="I61" s="83"/>
      <c r="J61" s="84">
        <f t="shared" si="1"/>
        <v>8</v>
      </c>
      <c r="K61" s="94"/>
    </row>
    <row r="62" spans="1:11" ht="18" customHeight="1">
      <c r="A62" s="40">
        <v>54</v>
      </c>
      <c r="B62" s="21" t="s">
        <v>495</v>
      </c>
      <c r="C62" s="21" t="s">
        <v>523</v>
      </c>
      <c r="D62" s="17"/>
      <c r="E62" s="17"/>
      <c r="F62" s="34"/>
      <c r="G62" s="32">
        <v>8</v>
      </c>
      <c r="H62" s="34"/>
      <c r="I62" s="83"/>
      <c r="J62" s="84">
        <f t="shared" si="1"/>
        <v>8</v>
      </c>
    </row>
    <row r="63" spans="1:11" ht="18" customHeight="1">
      <c r="A63" s="39">
        <v>55</v>
      </c>
      <c r="B63" s="21" t="s">
        <v>312</v>
      </c>
      <c r="C63" s="21" t="s">
        <v>23</v>
      </c>
      <c r="D63" s="17"/>
      <c r="E63" s="27">
        <v>8</v>
      </c>
      <c r="F63" s="17"/>
      <c r="G63" s="17"/>
      <c r="H63" s="17"/>
      <c r="I63" s="81"/>
      <c r="J63" s="84">
        <f t="shared" si="1"/>
        <v>8</v>
      </c>
    </row>
    <row r="64" spans="1:11" ht="18" customHeight="1">
      <c r="A64" s="40">
        <v>56</v>
      </c>
      <c r="B64" s="22" t="s">
        <v>139</v>
      </c>
      <c r="C64" s="22" t="s">
        <v>140</v>
      </c>
      <c r="D64" s="27">
        <v>8</v>
      </c>
      <c r="E64" s="26"/>
      <c r="F64" s="26"/>
      <c r="G64" s="26"/>
      <c r="H64" s="26"/>
      <c r="I64" s="82"/>
      <c r="J64" s="84">
        <f t="shared" si="1"/>
        <v>8</v>
      </c>
    </row>
    <row r="65" spans="1:10" ht="18" customHeight="1">
      <c r="A65" s="40">
        <v>57</v>
      </c>
      <c r="B65" s="24" t="s">
        <v>470</v>
      </c>
      <c r="C65" s="21" t="s">
        <v>45</v>
      </c>
      <c r="D65" s="13"/>
      <c r="E65" s="13"/>
      <c r="F65" s="13">
        <v>1</v>
      </c>
      <c r="G65" s="13">
        <v>2</v>
      </c>
      <c r="H65" s="17"/>
      <c r="I65" s="81"/>
      <c r="J65" s="84">
        <f t="shared" si="1"/>
        <v>3</v>
      </c>
    </row>
    <row r="66" spans="1:10" ht="18" customHeight="1">
      <c r="A66" s="39">
        <v>58</v>
      </c>
      <c r="B66" s="21" t="s">
        <v>535</v>
      </c>
      <c r="C66" s="21" t="s">
        <v>536</v>
      </c>
      <c r="D66" s="17"/>
      <c r="E66" s="17"/>
      <c r="F66" s="17"/>
      <c r="G66" s="13">
        <v>2</v>
      </c>
      <c r="H66" s="17"/>
      <c r="I66" s="81"/>
      <c r="J66" s="84">
        <f t="shared" si="1"/>
        <v>2</v>
      </c>
    </row>
    <row r="67" spans="1:10" ht="18" customHeight="1">
      <c r="A67" s="40">
        <v>59</v>
      </c>
      <c r="B67" s="21" t="s">
        <v>537</v>
      </c>
      <c r="C67" s="21" t="s">
        <v>189</v>
      </c>
      <c r="D67" s="17"/>
      <c r="E67" s="17"/>
      <c r="F67" s="34"/>
      <c r="G67" s="32">
        <v>2</v>
      </c>
      <c r="H67" s="34"/>
      <c r="I67" s="83"/>
      <c r="J67" s="84">
        <f t="shared" si="1"/>
        <v>2</v>
      </c>
    </row>
    <row r="68" spans="1:10" ht="18" customHeight="1">
      <c r="A68" s="40">
        <v>60</v>
      </c>
      <c r="B68" s="21" t="s">
        <v>328</v>
      </c>
      <c r="C68" s="21" t="s">
        <v>329</v>
      </c>
      <c r="D68" s="18"/>
      <c r="E68" s="32">
        <v>1</v>
      </c>
      <c r="F68" s="34"/>
      <c r="G68" s="34"/>
      <c r="H68" s="34"/>
      <c r="I68" s="83"/>
      <c r="J68" s="84">
        <f t="shared" si="1"/>
        <v>1</v>
      </c>
    </row>
    <row r="69" spans="1:10" ht="18" customHeight="1">
      <c r="A69" s="39">
        <v>61</v>
      </c>
      <c r="B69" s="24" t="s">
        <v>326</v>
      </c>
      <c r="C69" s="24" t="s">
        <v>327</v>
      </c>
      <c r="D69" s="26"/>
      <c r="E69" s="32">
        <v>1</v>
      </c>
      <c r="F69" s="34"/>
      <c r="G69" s="34"/>
      <c r="H69" s="34"/>
      <c r="I69" s="83"/>
      <c r="J69" s="84">
        <f t="shared" si="1"/>
        <v>1</v>
      </c>
    </row>
    <row r="70" spans="1:10" ht="18" customHeight="1">
      <c r="A70" s="40">
        <v>62</v>
      </c>
      <c r="B70" s="21" t="s">
        <v>330</v>
      </c>
      <c r="C70" s="21" t="s">
        <v>279</v>
      </c>
      <c r="D70" s="17"/>
      <c r="E70" s="13">
        <v>1</v>
      </c>
      <c r="F70" s="17"/>
      <c r="G70" s="17"/>
      <c r="H70" s="17"/>
      <c r="I70" s="81"/>
      <c r="J70" s="84">
        <f t="shared" si="1"/>
        <v>1</v>
      </c>
    </row>
    <row r="71" spans="1:10" ht="18" customHeight="1">
      <c r="A71" s="40">
        <v>63</v>
      </c>
      <c r="B71" s="24" t="s">
        <v>468</v>
      </c>
      <c r="C71" s="24" t="s">
        <v>469</v>
      </c>
      <c r="D71" s="37"/>
      <c r="E71" s="37"/>
      <c r="F71" s="32">
        <v>1</v>
      </c>
      <c r="G71" s="34"/>
      <c r="H71" s="34"/>
      <c r="I71" s="83"/>
      <c r="J71" s="84">
        <f t="shared" si="1"/>
        <v>1</v>
      </c>
    </row>
    <row r="72" spans="1:10" ht="18" customHeight="1">
      <c r="A72" s="39">
        <v>64</v>
      </c>
      <c r="B72" s="21" t="s">
        <v>580</v>
      </c>
      <c r="C72" s="21" t="s">
        <v>579</v>
      </c>
      <c r="D72" s="17"/>
      <c r="E72" s="17"/>
      <c r="F72" s="17"/>
      <c r="G72" s="17"/>
      <c r="H72" s="13">
        <v>0</v>
      </c>
      <c r="I72" s="81"/>
      <c r="J72" s="84">
        <f t="shared" si="1"/>
        <v>0</v>
      </c>
    </row>
    <row r="73" spans="1:10" ht="18" customHeight="1" thickBot="1">
      <c r="A73" s="95">
        <v>65</v>
      </c>
      <c r="B73" s="101" t="s">
        <v>573</v>
      </c>
      <c r="C73" s="101" t="s">
        <v>572</v>
      </c>
      <c r="D73" s="102"/>
      <c r="E73" s="102"/>
      <c r="F73" s="97"/>
      <c r="G73" s="97"/>
      <c r="H73" s="98">
        <v>-2</v>
      </c>
      <c r="I73" s="99"/>
      <c r="J73" s="92">
        <f t="shared" ref="J73" si="2">SUM(D73:I73)</f>
        <v>-2</v>
      </c>
    </row>
  </sheetData>
  <sortState ref="A8:P78">
    <sortCondition descending="1" ref="L8:L78"/>
  </sortState>
  <mergeCells count="2">
    <mergeCell ref="A5:J5"/>
    <mergeCell ref="A6:J6"/>
  </mergeCells>
  <conditionalFormatting sqref="B26:B39">
    <cfRule type="expression" dxfId="4" priority="4">
      <formula>$B26="ZZZ"</formula>
    </cfRule>
  </conditionalFormatting>
  <conditionalFormatting sqref="B9:B25">
    <cfRule type="expression" dxfId="3" priority="5">
      <formula>$B9="ZZZ"</formula>
    </cfRule>
  </conditionalFormatting>
  <conditionalFormatting sqref="B25:B35">
    <cfRule type="expression" dxfId="2" priority="3">
      <formula>$B25="ZZZ"</formula>
    </cfRule>
  </conditionalFormatting>
  <conditionalFormatting sqref="B9:B24">
    <cfRule type="expression" dxfId="1" priority="2">
      <formula>$B9="ZZZ"</formula>
    </cfRule>
  </conditionalFormatting>
  <conditionalFormatting sqref="B36">
    <cfRule type="expression" dxfId="0" priority="1">
      <formula>$B36="ZZZ"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topLeftCell="A3" workbookViewId="0">
      <selection activeCell="A6" sqref="A6:J6"/>
    </sheetView>
  </sheetViews>
  <sheetFormatPr baseColWidth="10" defaultRowHeight="15"/>
  <cols>
    <col min="1" max="1" width="3.85546875" customWidth="1"/>
    <col min="2" max="2" width="25.140625" customWidth="1"/>
    <col min="3" max="3" width="17.28515625" customWidth="1"/>
    <col min="4" max="4" width="18.7109375" customWidth="1"/>
    <col min="5" max="5" width="18.7109375" style="6" customWidth="1"/>
    <col min="6" max="8" width="18.7109375" customWidth="1"/>
    <col min="9" max="9" width="17.5703125" customWidth="1"/>
    <col min="10" max="10" width="11.42578125" style="76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>
      <c r="A1" s="62"/>
      <c r="B1" s="62"/>
      <c r="C1" s="62"/>
      <c r="D1" s="62"/>
      <c r="E1" s="2"/>
      <c r="F1" s="3"/>
      <c r="G1" s="4"/>
      <c r="H1" s="3"/>
      <c r="I1" s="3"/>
    </row>
    <row r="2" spans="1:11">
      <c r="A2" s="62"/>
      <c r="B2" s="62"/>
      <c r="C2" s="62"/>
      <c r="D2" s="62"/>
      <c r="E2" s="2"/>
      <c r="F2" s="3"/>
      <c r="G2" s="4"/>
      <c r="H2" s="3"/>
      <c r="I2" s="3"/>
    </row>
    <row r="3" spans="1:11">
      <c r="A3" s="62"/>
      <c r="B3" s="62"/>
      <c r="C3" s="62"/>
      <c r="D3" s="62"/>
      <c r="E3" s="2"/>
      <c r="F3" s="3"/>
      <c r="G3" s="4"/>
      <c r="H3" s="3"/>
      <c r="I3" s="3"/>
    </row>
    <row r="4" spans="1:11">
      <c r="A4" s="62"/>
      <c r="B4" s="62"/>
      <c r="C4" s="62"/>
      <c r="D4" s="62"/>
      <c r="E4" s="2"/>
      <c r="F4" s="3"/>
      <c r="G4" s="4"/>
      <c r="H4" s="3"/>
      <c r="I4" s="3"/>
    </row>
    <row r="5" spans="1:11">
      <c r="A5" s="1"/>
      <c r="B5" s="1"/>
      <c r="C5" s="1"/>
      <c r="D5" s="1"/>
      <c r="E5" s="2"/>
      <c r="F5" s="3"/>
      <c r="G5" s="4"/>
      <c r="H5" s="3"/>
      <c r="I5" s="3"/>
    </row>
    <row r="6" spans="1:11" ht="21" customHeight="1">
      <c r="A6" s="126" t="s">
        <v>54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1" ht="21.75" customHeight="1">
      <c r="A7" s="126" t="s">
        <v>40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1" ht="21.75" customHeight="1" thickBot="1">
      <c r="A8" s="1"/>
      <c r="B8" s="1"/>
      <c r="E8" s="5"/>
      <c r="F8" s="7"/>
      <c r="H8" s="5"/>
      <c r="I8" s="5"/>
    </row>
    <row r="9" spans="1:11" s="8" customFormat="1" ht="18.75" customHeight="1" thickBot="1">
      <c r="A9" s="14" t="s">
        <v>0</v>
      </c>
      <c r="B9" s="59" t="s">
        <v>1</v>
      </c>
      <c r="C9" s="59" t="s">
        <v>2</v>
      </c>
      <c r="D9" s="59" t="s">
        <v>49</v>
      </c>
      <c r="E9" s="59" t="s">
        <v>12</v>
      </c>
      <c r="F9" s="59" t="s">
        <v>50</v>
      </c>
      <c r="G9" s="59" t="s">
        <v>51</v>
      </c>
      <c r="H9" s="59" t="s">
        <v>52</v>
      </c>
      <c r="I9" s="59" t="s">
        <v>540</v>
      </c>
      <c r="J9" s="87" t="s">
        <v>3</v>
      </c>
      <c r="K9" s="113"/>
    </row>
    <row r="10" spans="1:11" s="55" customFormat="1" ht="18" customHeight="1">
      <c r="A10" s="39">
        <v>1</v>
      </c>
      <c r="B10" s="128" t="s">
        <v>156</v>
      </c>
      <c r="C10" s="128" t="s">
        <v>333</v>
      </c>
      <c r="D10" s="20"/>
      <c r="E10" s="23">
        <v>32</v>
      </c>
      <c r="F10" s="23">
        <v>32</v>
      </c>
      <c r="G10" s="23">
        <v>32</v>
      </c>
      <c r="H10" s="23">
        <v>92</v>
      </c>
      <c r="I10" s="69">
        <f>60*1.5</f>
        <v>90</v>
      </c>
      <c r="J10" s="84">
        <f>SUM(D10:I10)</f>
        <v>278</v>
      </c>
      <c r="K10" s="86"/>
    </row>
    <row r="11" spans="1:11" s="55" customFormat="1" ht="18" customHeight="1">
      <c r="A11" s="40">
        <v>2</v>
      </c>
      <c r="B11" s="21" t="s">
        <v>398</v>
      </c>
      <c r="C11" s="21" t="s">
        <v>399</v>
      </c>
      <c r="D11" s="20"/>
      <c r="E11" s="23">
        <v>92</v>
      </c>
      <c r="F11" s="20"/>
      <c r="G11" s="23">
        <v>92</v>
      </c>
      <c r="H11" s="20"/>
      <c r="I11" s="79"/>
      <c r="J11" s="84">
        <f t="shared" ref="J11:J35" si="0">SUM(D11:I11)</f>
        <v>184</v>
      </c>
      <c r="K11" s="86"/>
    </row>
    <row r="12" spans="1:11" s="55" customFormat="1" ht="18" customHeight="1">
      <c r="A12" s="40">
        <v>3</v>
      </c>
      <c r="B12" s="21" t="s">
        <v>331</v>
      </c>
      <c r="C12" s="21" t="s">
        <v>332</v>
      </c>
      <c r="D12" s="20"/>
      <c r="E12" s="23">
        <v>92</v>
      </c>
      <c r="F12" s="23">
        <v>1</v>
      </c>
      <c r="G12" s="20"/>
      <c r="H12" s="20"/>
      <c r="I12" s="69">
        <f>8*1.5</f>
        <v>12</v>
      </c>
      <c r="J12" s="84">
        <f t="shared" si="0"/>
        <v>105</v>
      </c>
      <c r="K12" s="86"/>
    </row>
    <row r="13" spans="1:11" s="55" customFormat="1" ht="18" customHeight="1">
      <c r="A13" s="39">
        <v>4</v>
      </c>
      <c r="B13" s="22" t="s">
        <v>62</v>
      </c>
      <c r="C13" s="22" t="s">
        <v>63</v>
      </c>
      <c r="D13" s="23">
        <v>60</v>
      </c>
      <c r="E13" s="20"/>
      <c r="F13" s="20"/>
      <c r="G13" s="20"/>
      <c r="H13" s="23">
        <v>32</v>
      </c>
      <c r="I13" s="79"/>
      <c r="J13" s="84">
        <f t="shared" si="0"/>
        <v>92</v>
      </c>
      <c r="K13" s="86"/>
    </row>
    <row r="14" spans="1:11" s="55" customFormat="1" ht="18" customHeight="1">
      <c r="A14" s="40">
        <v>5</v>
      </c>
      <c r="B14" s="22" t="s">
        <v>316</v>
      </c>
      <c r="C14" s="22" t="s">
        <v>317</v>
      </c>
      <c r="D14" s="20"/>
      <c r="E14" s="23">
        <v>6</v>
      </c>
      <c r="F14" s="23">
        <v>60</v>
      </c>
      <c r="G14" s="23">
        <v>16</v>
      </c>
      <c r="H14" s="20"/>
      <c r="I14" s="69">
        <f>16*1.5</f>
        <v>24</v>
      </c>
      <c r="J14" s="84">
        <f t="shared" si="0"/>
        <v>106</v>
      </c>
      <c r="K14" s="86"/>
    </row>
    <row r="15" spans="1:11" s="55" customFormat="1" ht="18" customHeight="1">
      <c r="A15" s="40">
        <v>6</v>
      </c>
      <c r="B15" s="21" t="s">
        <v>400</v>
      </c>
      <c r="C15" s="21" t="s">
        <v>35</v>
      </c>
      <c r="D15" s="20"/>
      <c r="E15" s="20"/>
      <c r="F15" s="23">
        <v>16</v>
      </c>
      <c r="G15" s="23">
        <v>60</v>
      </c>
      <c r="H15" s="20"/>
      <c r="I15" s="69">
        <f>32*1.5</f>
        <v>48</v>
      </c>
      <c r="J15" s="84">
        <f t="shared" si="0"/>
        <v>124</v>
      </c>
      <c r="K15" s="86"/>
    </row>
    <row r="16" spans="1:11" s="55" customFormat="1" ht="18" customHeight="1">
      <c r="A16" s="39">
        <v>7</v>
      </c>
      <c r="B16" s="22" t="s">
        <v>65</v>
      </c>
      <c r="C16" s="22" t="s">
        <v>66</v>
      </c>
      <c r="D16" s="23">
        <v>16</v>
      </c>
      <c r="E16" s="20"/>
      <c r="F16" s="20"/>
      <c r="G16" s="20"/>
      <c r="H16" s="23">
        <v>60</v>
      </c>
      <c r="I16" s="79"/>
      <c r="J16" s="84">
        <f t="shared" si="0"/>
        <v>76</v>
      </c>
      <c r="K16" s="86"/>
    </row>
    <row r="17" spans="1:11" s="55" customFormat="1" ht="18" customHeight="1">
      <c r="A17" s="40">
        <v>8</v>
      </c>
      <c r="B17" s="21" t="s">
        <v>340</v>
      </c>
      <c r="C17" s="21" t="s">
        <v>341</v>
      </c>
      <c r="D17" s="20"/>
      <c r="E17" s="23">
        <v>8</v>
      </c>
      <c r="F17" s="23">
        <v>8</v>
      </c>
      <c r="G17" s="23">
        <v>32</v>
      </c>
      <c r="H17" s="23">
        <v>16</v>
      </c>
      <c r="I17" s="79"/>
      <c r="J17" s="84">
        <f t="shared" si="0"/>
        <v>64</v>
      </c>
      <c r="K17" s="86"/>
    </row>
    <row r="18" spans="1:11" s="55" customFormat="1" ht="18" customHeight="1">
      <c r="A18" s="40">
        <v>9</v>
      </c>
      <c r="B18" s="22" t="s">
        <v>318</v>
      </c>
      <c r="C18" s="22" t="s">
        <v>319</v>
      </c>
      <c r="D18" s="20"/>
      <c r="E18" s="23">
        <v>50</v>
      </c>
      <c r="F18" s="20"/>
      <c r="G18" s="20"/>
      <c r="H18" s="20"/>
      <c r="I18" s="79"/>
      <c r="J18" s="84">
        <f t="shared" si="0"/>
        <v>50</v>
      </c>
      <c r="K18" s="86"/>
    </row>
    <row r="19" spans="1:11" s="55" customFormat="1" ht="18" customHeight="1">
      <c r="A19" s="39">
        <v>10</v>
      </c>
      <c r="B19" s="21" t="s">
        <v>334</v>
      </c>
      <c r="C19" s="21" t="s">
        <v>70</v>
      </c>
      <c r="D19" s="20"/>
      <c r="E19" s="23">
        <v>32</v>
      </c>
      <c r="F19" s="23">
        <v>16</v>
      </c>
      <c r="G19" s="20"/>
      <c r="H19" s="20"/>
      <c r="I19" s="79"/>
      <c r="J19" s="84">
        <f t="shared" si="0"/>
        <v>48</v>
      </c>
      <c r="K19" s="86"/>
    </row>
    <row r="20" spans="1:11" s="55" customFormat="1" ht="18" customHeight="1">
      <c r="A20" s="40">
        <v>11</v>
      </c>
      <c r="B20" s="22" t="s">
        <v>55</v>
      </c>
      <c r="C20" s="22" t="s">
        <v>64</v>
      </c>
      <c r="D20" s="23">
        <v>32</v>
      </c>
      <c r="E20" s="20"/>
      <c r="F20" s="20"/>
      <c r="G20" s="20"/>
      <c r="H20" s="23">
        <v>16</v>
      </c>
      <c r="I20" s="79"/>
      <c r="J20" s="84">
        <f t="shared" si="0"/>
        <v>48</v>
      </c>
      <c r="K20" s="86"/>
    </row>
    <row r="21" spans="1:11" s="55" customFormat="1" ht="18" customHeight="1">
      <c r="A21" s="40">
        <v>12</v>
      </c>
      <c r="B21" s="22" t="s">
        <v>335</v>
      </c>
      <c r="C21" s="22" t="s">
        <v>315</v>
      </c>
      <c r="D21" s="20"/>
      <c r="E21" s="23">
        <v>6</v>
      </c>
      <c r="F21" s="23">
        <v>32</v>
      </c>
      <c r="G21" s="23">
        <v>8</v>
      </c>
      <c r="H21" s="20"/>
      <c r="I21" s="69">
        <f>16*1.5</f>
        <v>24</v>
      </c>
      <c r="J21" s="84">
        <f t="shared" si="0"/>
        <v>70</v>
      </c>
      <c r="K21" s="86"/>
    </row>
    <row r="22" spans="1:11" s="55" customFormat="1" ht="18" customHeight="1">
      <c r="A22" s="39">
        <v>13</v>
      </c>
      <c r="B22" s="22" t="s">
        <v>55</v>
      </c>
      <c r="C22" s="22" t="s">
        <v>56</v>
      </c>
      <c r="D22" s="23">
        <v>10</v>
      </c>
      <c r="E22" s="20"/>
      <c r="F22" s="20"/>
      <c r="G22" s="20"/>
      <c r="H22" s="23">
        <v>32</v>
      </c>
      <c r="I22" s="79"/>
      <c r="J22" s="84">
        <f t="shared" si="0"/>
        <v>42</v>
      </c>
      <c r="K22" s="86"/>
    </row>
    <row r="23" spans="1:11" s="55" customFormat="1" ht="18" customHeight="1">
      <c r="A23" s="40">
        <v>14</v>
      </c>
      <c r="B23" s="21" t="s">
        <v>336</v>
      </c>
      <c r="C23" s="21" t="s">
        <v>337</v>
      </c>
      <c r="D23" s="20"/>
      <c r="E23" s="23">
        <v>16</v>
      </c>
      <c r="F23" s="20"/>
      <c r="G23" s="23">
        <v>16</v>
      </c>
      <c r="H23" s="20"/>
      <c r="I23" s="79"/>
      <c r="J23" s="84">
        <f t="shared" si="0"/>
        <v>32</v>
      </c>
      <c r="K23" s="86"/>
    </row>
    <row r="24" spans="1:11" s="55" customFormat="1" ht="18" customHeight="1">
      <c r="A24" s="40">
        <v>15</v>
      </c>
      <c r="B24" s="22" t="s">
        <v>57</v>
      </c>
      <c r="C24" s="22" t="s">
        <v>58</v>
      </c>
      <c r="D24" s="23">
        <v>9</v>
      </c>
      <c r="E24" s="20"/>
      <c r="F24" s="20"/>
      <c r="G24" s="20"/>
      <c r="H24" s="23">
        <v>16</v>
      </c>
      <c r="I24" s="79"/>
      <c r="J24" s="84">
        <f t="shared" si="0"/>
        <v>25</v>
      </c>
      <c r="K24" s="86"/>
    </row>
    <row r="25" spans="1:11" s="55" customFormat="1" ht="18" customHeight="1">
      <c r="A25" s="39">
        <v>16</v>
      </c>
      <c r="B25" s="24" t="s">
        <v>403</v>
      </c>
      <c r="C25" s="24" t="s">
        <v>13</v>
      </c>
      <c r="D25" s="20"/>
      <c r="E25" s="20"/>
      <c r="F25" s="23">
        <v>16</v>
      </c>
      <c r="G25" s="20"/>
      <c r="H25" s="23">
        <v>8</v>
      </c>
      <c r="I25" s="79"/>
      <c r="J25" s="84">
        <f t="shared" si="0"/>
        <v>24</v>
      </c>
      <c r="K25" s="86"/>
    </row>
    <row r="26" spans="1:11" s="55" customFormat="1" ht="18" customHeight="1">
      <c r="A26" s="40">
        <v>17</v>
      </c>
      <c r="B26" s="22" t="s">
        <v>60</v>
      </c>
      <c r="C26" s="22" t="s">
        <v>61</v>
      </c>
      <c r="D26" s="23">
        <v>8</v>
      </c>
      <c r="E26" s="20"/>
      <c r="F26" s="20"/>
      <c r="G26" s="20"/>
      <c r="H26" s="23">
        <v>9</v>
      </c>
      <c r="I26" s="79"/>
      <c r="J26" s="84">
        <f t="shared" si="0"/>
        <v>17</v>
      </c>
      <c r="K26" s="86"/>
    </row>
    <row r="27" spans="1:11" s="55" customFormat="1" ht="18" customHeight="1">
      <c r="A27" s="40">
        <v>18</v>
      </c>
      <c r="B27" s="22" t="s">
        <v>67</v>
      </c>
      <c r="C27" s="22" t="s">
        <v>68</v>
      </c>
      <c r="D27" s="23">
        <v>16</v>
      </c>
      <c r="E27" s="20"/>
      <c r="F27" s="20"/>
      <c r="G27" s="20"/>
      <c r="H27" s="20"/>
      <c r="I27" s="79"/>
      <c r="J27" s="84">
        <f t="shared" si="0"/>
        <v>16</v>
      </c>
      <c r="K27" s="86"/>
    </row>
    <row r="28" spans="1:11" s="55" customFormat="1" ht="18" customHeight="1">
      <c r="A28" s="39">
        <v>19</v>
      </c>
      <c r="B28" s="24" t="s">
        <v>401</v>
      </c>
      <c r="C28" s="24" t="s">
        <v>402</v>
      </c>
      <c r="D28" s="20"/>
      <c r="E28" s="20"/>
      <c r="F28" s="23">
        <v>16</v>
      </c>
      <c r="G28" s="20"/>
      <c r="H28" s="20"/>
      <c r="I28" s="79"/>
      <c r="J28" s="84">
        <f t="shared" si="0"/>
        <v>16</v>
      </c>
      <c r="K28" s="86"/>
    </row>
    <row r="29" spans="1:11" s="55" customFormat="1" ht="18" customHeight="1">
      <c r="A29" s="40">
        <v>20</v>
      </c>
      <c r="B29" s="22" t="s">
        <v>59</v>
      </c>
      <c r="C29" s="22" t="s">
        <v>14</v>
      </c>
      <c r="D29" s="23">
        <v>8</v>
      </c>
      <c r="E29" s="20"/>
      <c r="F29" s="20"/>
      <c r="G29" s="20"/>
      <c r="H29" s="23">
        <v>8</v>
      </c>
      <c r="I29" s="79"/>
      <c r="J29" s="84">
        <f t="shared" si="0"/>
        <v>16</v>
      </c>
      <c r="K29" s="86"/>
    </row>
    <row r="30" spans="1:11" s="55" customFormat="1" ht="18" customHeight="1">
      <c r="A30" s="40">
        <v>21</v>
      </c>
      <c r="B30" s="21" t="s">
        <v>75</v>
      </c>
      <c r="C30" s="21" t="s">
        <v>541</v>
      </c>
      <c r="D30" s="30"/>
      <c r="E30" s="30"/>
      <c r="F30" s="30"/>
      <c r="G30" s="30"/>
      <c r="H30" s="31">
        <v>16</v>
      </c>
      <c r="I30" s="78"/>
      <c r="J30" s="84">
        <f t="shared" si="0"/>
        <v>16</v>
      </c>
      <c r="K30" s="86"/>
    </row>
    <row r="31" spans="1:11" s="57" customFormat="1" ht="18" customHeight="1">
      <c r="A31" s="39">
        <v>22</v>
      </c>
      <c r="B31" s="21" t="s">
        <v>543</v>
      </c>
      <c r="C31" s="21" t="s">
        <v>542</v>
      </c>
      <c r="D31" s="20"/>
      <c r="E31" s="20"/>
      <c r="F31" s="20"/>
      <c r="G31" s="20"/>
      <c r="H31" s="23">
        <v>10</v>
      </c>
      <c r="I31" s="79"/>
      <c r="J31" s="84">
        <f t="shared" si="0"/>
        <v>10</v>
      </c>
      <c r="K31" s="94"/>
    </row>
    <row r="32" spans="1:11" s="57" customFormat="1" ht="18" customHeight="1">
      <c r="A32" s="40">
        <v>23</v>
      </c>
      <c r="B32" s="24" t="s">
        <v>338</v>
      </c>
      <c r="C32" s="24" t="s">
        <v>339</v>
      </c>
      <c r="D32" s="20"/>
      <c r="E32" s="23">
        <v>8</v>
      </c>
      <c r="F32" s="20"/>
      <c r="G32" s="20"/>
      <c r="H32" s="20"/>
      <c r="I32" s="79"/>
      <c r="J32" s="84">
        <f t="shared" si="0"/>
        <v>8</v>
      </c>
      <c r="K32" s="94"/>
    </row>
    <row r="33" spans="1:11" s="57" customFormat="1" ht="18" customHeight="1">
      <c r="A33" s="40">
        <v>24</v>
      </c>
      <c r="B33" s="21" t="s">
        <v>406</v>
      </c>
      <c r="C33" s="21" t="s">
        <v>407</v>
      </c>
      <c r="D33" s="26"/>
      <c r="E33" s="26"/>
      <c r="F33" s="27">
        <v>8</v>
      </c>
      <c r="G33" s="26"/>
      <c r="H33" s="26"/>
      <c r="I33" s="79"/>
      <c r="J33" s="84">
        <f t="shared" si="0"/>
        <v>8</v>
      </c>
      <c r="K33" s="94"/>
    </row>
    <row r="34" spans="1:11" s="57" customFormat="1" ht="18" customHeight="1">
      <c r="A34" s="39">
        <v>25</v>
      </c>
      <c r="B34" s="21" t="s">
        <v>404</v>
      </c>
      <c r="C34" s="21" t="s">
        <v>405</v>
      </c>
      <c r="D34" s="20"/>
      <c r="E34" s="20"/>
      <c r="F34" s="23">
        <v>8</v>
      </c>
      <c r="G34" s="20"/>
      <c r="H34" s="20"/>
      <c r="I34" s="79"/>
      <c r="J34" s="84">
        <f t="shared" si="0"/>
        <v>8</v>
      </c>
    </row>
    <row r="35" spans="1:11" s="57" customFormat="1" ht="18" customHeight="1" thickBot="1">
      <c r="A35" s="95">
        <v>26</v>
      </c>
      <c r="B35" s="96" t="s">
        <v>547</v>
      </c>
      <c r="C35" s="96" t="s">
        <v>18</v>
      </c>
      <c r="D35" s="97"/>
      <c r="E35" s="97"/>
      <c r="F35" s="97"/>
      <c r="G35" s="97"/>
      <c r="H35" s="98">
        <v>8</v>
      </c>
      <c r="I35" s="125"/>
      <c r="J35" s="92">
        <f t="shared" si="0"/>
        <v>8</v>
      </c>
    </row>
  </sheetData>
  <mergeCells count="2">
    <mergeCell ref="A6:J6"/>
    <mergeCell ref="A7:J7"/>
  </mergeCells>
  <conditionalFormatting sqref="B10:B24">
    <cfRule type="expression" dxfId="35" priority="2">
      <formula>$B10="ZZZ"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opLeftCell="A7" workbookViewId="0">
      <selection activeCell="M12" sqref="M12"/>
    </sheetView>
  </sheetViews>
  <sheetFormatPr baseColWidth="10" defaultRowHeight="15"/>
  <cols>
    <col min="1" max="1" width="3.85546875" customWidth="1"/>
    <col min="2" max="2" width="26.42578125" customWidth="1"/>
    <col min="3" max="4" width="18.7109375" customWidth="1"/>
    <col min="5" max="5" width="18.7109375" style="6" customWidth="1"/>
    <col min="6" max="9" width="18.7109375" customWidth="1"/>
    <col min="10" max="10" width="14.5703125" style="112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>
      <c r="A1" s="62"/>
      <c r="B1" s="62"/>
      <c r="C1" s="62"/>
      <c r="D1" s="62"/>
      <c r="E1" s="2"/>
      <c r="F1" s="3"/>
      <c r="G1" s="4"/>
      <c r="H1" s="1"/>
      <c r="I1" s="1"/>
    </row>
    <row r="2" spans="1:11">
      <c r="A2" s="62"/>
      <c r="B2" s="62"/>
      <c r="C2" s="62"/>
      <c r="D2" s="62"/>
      <c r="E2" s="2"/>
      <c r="F2" s="3"/>
      <c r="G2" s="4"/>
      <c r="H2" s="1"/>
      <c r="I2" s="1"/>
    </row>
    <row r="3" spans="1:11">
      <c r="A3" s="62"/>
      <c r="B3" s="62"/>
      <c r="C3" s="62"/>
      <c r="D3" s="62"/>
      <c r="E3" s="2"/>
      <c r="F3" s="3"/>
      <c r="G3" s="4"/>
      <c r="H3" s="1"/>
      <c r="I3" s="1"/>
    </row>
    <row r="4" spans="1:11">
      <c r="A4" s="62"/>
      <c r="B4" s="62"/>
      <c r="C4" s="62"/>
      <c r="D4" s="62"/>
      <c r="E4" s="2"/>
      <c r="F4" s="3"/>
      <c r="G4" s="4"/>
      <c r="H4" s="1"/>
      <c r="I4" s="1"/>
    </row>
    <row r="5" spans="1:11">
      <c r="A5" s="62"/>
      <c r="B5" s="62"/>
      <c r="C5" s="62"/>
      <c r="D5" s="62"/>
      <c r="E5" s="2"/>
      <c r="F5" s="3"/>
      <c r="G5" s="4"/>
      <c r="H5" s="1"/>
      <c r="I5" s="1"/>
    </row>
    <row r="6" spans="1:11" ht="21">
      <c r="A6" s="126" t="s">
        <v>54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1" ht="21">
      <c r="A7" s="126" t="s">
        <v>41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1" ht="21.75" thickBot="1">
      <c r="A8" s="1"/>
      <c r="B8" s="1"/>
      <c r="E8" s="5"/>
      <c r="F8" s="7"/>
      <c r="H8" s="5"/>
      <c r="I8" s="5"/>
    </row>
    <row r="9" spans="1:11" s="8" customFormat="1" ht="21" customHeight="1" thickBot="1">
      <c r="A9" s="14" t="s">
        <v>0</v>
      </c>
      <c r="B9" s="59" t="s">
        <v>1</v>
      </c>
      <c r="C9" s="59" t="s">
        <v>2</v>
      </c>
      <c r="D9" s="59" t="s">
        <v>49</v>
      </c>
      <c r="E9" s="59" t="s">
        <v>12</v>
      </c>
      <c r="F9" s="59" t="s">
        <v>50</v>
      </c>
      <c r="G9" s="59" t="s">
        <v>51</v>
      </c>
      <c r="H9" s="59" t="s">
        <v>52</v>
      </c>
      <c r="I9" s="59" t="s">
        <v>540</v>
      </c>
      <c r="J9" s="59" t="s">
        <v>3</v>
      </c>
      <c r="K9" s="10"/>
    </row>
    <row r="10" spans="1:11" s="55" customFormat="1" ht="18" customHeight="1">
      <c r="A10" s="39">
        <v>1</v>
      </c>
      <c r="B10" s="130" t="s">
        <v>8</v>
      </c>
      <c r="C10" s="130" t="s">
        <v>48</v>
      </c>
      <c r="D10" s="23">
        <v>16</v>
      </c>
      <c r="E10" s="23">
        <v>32</v>
      </c>
      <c r="F10" s="23">
        <v>92</v>
      </c>
      <c r="G10" s="23">
        <v>122</v>
      </c>
      <c r="H10" s="23">
        <v>60</v>
      </c>
      <c r="I10" s="69">
        <f>60*1.5</f>
        <v>90</v>
      </c>
      <c r="J10" s="124">
        <f>SUM(D10:I10)</f>
        <v>412</v>
      </c>
      <c r="K10" s="54"/>
    </row>
    <row r="11" spans="1:11" s="55" customFormat="1" ht="18" customHeight="1">
      <c r="A11" s="40">
        <v>2</v>
      </c>
      <c r="B11" s="22" t="s">
        <v>148</v>
      </c>
      <c r="C11" s="22" t="s">
        <v>10</v>
      </c>
      <c r="D11" s="29"/>
      <c r="E11" s="23">
        <v>122</v>
      </c>
      <c r="F11" s="23">
        <v>122</v>
      </c>
      <c r="G11" s="20"/>
      <c r="H11" s="20"/>
      <c r="I11" s="69">
        <f>32*1.5</f>
        <v>48</v>
      </c>
      <c r="J11" s="124">
        <f t="shared" ref="J11:J45" si="0">SUM(D11:I11)</f>
        <v>292</v>
      </c>
      <c r="K11" s="54"/>
    </row>
    <row r="12" spans="1:11" s="55" customFormat="1" ht="18" customHeight="1">
      <c r="A12" s="40">
        <v>3</v>
      </c>
      <c r="B12" s="22" t="s">
        <v>99</v>
      </c>
      <c r="C12" s="22" t="s">
        <v>100</v>
      </c>
      <c r="D12" s="23">
        <v>60</v>
      </c>
      <c r="E12" s="20"/>
      <c r="F12" s="20"/>
      <c r="G12" s="20"/>
      <c r="H12" s="23">
        <v>92</v>
      </c>
      <c r="I12" s="79"/>
      <c r="J12" s="124">
        <f t="shared" si="0"/>
        <v>152</v>
      </c>
      <c r="K12" s="54"/>
    </row>
    <row r="13" spans="1:11" s="55" customFormat="1" ht="18" customHeight="1">
      <c r="A13" s="40">
        <v>4</v>
      </c>
      <c r="B13" s="22" t="s">
        <v>154</v>
      </c>
      <c r="C13" s="22" t="s">
        <v>155</v>
      </c>
      <c r="D13" s="20"/>
      <c r="E13" s="23">
        <v>32</v>
      </c>
      <c r="F13" s="20"/>
      <c r="G13" s="23">
        <v>92</v>
      </c>
      <c r="H13" s="20"/>
      <c r="I13" s="69">
        <f>16*1.5</f>
        <v>24</v>
      </c>
      <c r="J13" s="124">
        <f t="shared" si="0"/>
        <v>148</v>
      </c>
      <c r="K13" s="54"/>
    </row>
    <row r="14" spans="1:11" s="55" customFormat="1" ht="18" customHeight="1">
      <c r="A14" s="40">
        <v>5</v>
      </c>
      <c r="B14" s="22" t="s">
        <v>152</v>
      </c>
      <c r="C14" s="22" t="s">
        <v>153</v>
      </c>
      <c r="D14" s="20"/>
      <c r="E14" s="23">
        <v>22</v>
      </c>
      <c r="F14" s="23">
        <v>60</v>
      </c>
      <c r="G14" s="23">
        <v>16</v>
      </c>
      <c r="H14" s="23">
        <v>32</v>
      </c>
      <c r="I14" s="69">
        <f>8*1.5</f>
        <v>12</v>
      </c>
      <c r="J14" s="124">
        <f t="shared" si="0"/>
        <v>142</v>
      </c>
      <c r="K14" s="54"/>
    </row>
    <row r="15" spans="1:11" s="55" customFormat="1" ht="18" customHeight="1">
      <c r="A15" s="40">
        <v>6</v>
      </c>
      <c r="B15" s="22" t="s">
        <v>146</v>
      </c>
      <c r="C15" s="22" t="s">
        <v>147</v>
      </c>
      <c r="D15" s="29"/>
      <c r="E15" s="23">
        <v>93</v>
      </c>
      <c r="F15" s="23">
        <v>32</v>
      </c>
      <c r="G15" s="20"/>
      <c r="H15" s="20"/>
      <c r="I15" s="69">
        <f>8*1.5</f>
        <v>12</v>
      </c>
      <c r="J15" s="124">
        <f t="shared" si="0"/>
        <v>137</v>
      </c>
      <c r="K15" s="54"/>
    </row>
    <row r="16" spans="1:11" s="55" customFormat="1" ht="18" customHeight="1">
      <c r="A16" s="40">
        <v>7</v>
      </c>
      <c r="B16" s="22" t="s">
        <v>149</v>
      </c>
      <c r="C16" s="22" t="s">
        <v>150</v>
      </c>
      <c r="D16" s="20"/>
      <c r="E16" s="23">
        <v>60</v>
      </c>
      <c r="F16" s="20"/>
      <c r="G16" s="23">
        <v>60</v>
      </c>
      <c r="H16" s="20"/>
      <c r="I16" s="69">
        <f>8*1.5</f>
        <v>12</v>
      </c>
      <c r="J16" s="124">
        <f t="shared" si="0"/>
        <v>132</v>
      </c>
      <c r="K16" s="54"/>
    </row>
    <row r="17" spans="1:11" s="55" customFormat="1" ht="18" customHeight="1">
      <c r="A17" s="40">
        <v>8</v>
      </c>
      <c r="B17" s="22" t="s">
        <v>162</v>
      </c>
      <c r="C17" s="22" t="s">
        <v>5</v>
      </c>
      <c r="D17" s="26"/>
      <c r="E17" s="23">
        <v>16</v>
      </c>
      <c r="F17" s="23">
        <v>32</v>
      </c>
      <c r="G17" s="23">
        <v>60</v>
      </c>
      <c r="H17" s="20"/>
      <c r="I17" s="69">
        <f>8*1.5</f>
        <v>12</v>
      </c>
      <c r="J17" s="124">
        <f t="shared" si="0"/>
        <v>120</v>
      </c>
      <c r="K17" s="54"/>
    </row>
    <row r="18" spans="1:11" s="55" customFormat="1" ht="18" customHeight="1">
      <c r="A18" s="40">
        <v>9</v>
      </c>
      <c r="B18" s="22" t="s">
        <v>42</v>
      </c>
      <c r="C18" s="22" t="s">
        <v>39</v>
      </c>
      <c r="D18" s="27">
        <v>32</v>
      </c>
      <c r="E18" s="23">
        <v>60</v>
      </c>
      <c r="F18" s="20"/>
      <c r="G18" s="20"/>
      <c r="H18" s="20"/>
      <c r="I18" s="69">
        <f>16*1.5</f>
        <v>24</v>
      </c>
      <c r="J18" s="124">
        <f t="shared" si="0"/>
        <v>116</v>
      </c>
      <c r="K18" s="54"/>
    </row>
    <row r="19" spans="1:11" s="55" customFormat="1" ht="18" customHeight="1">
      <c r="A19" s="40">
        <v>10</v>
      </c>
      <c r="B19" s="22" t="s">
        <v>156</v>
      </c>
      <c r="C19" s="22" t="s">
        <v>157</v>
      </c>
      <c r="D19" s="26"/>
      <c r="E19" s="23">
        <v>16</v>
      </c>
      <c r="F19" s="23">
        <v>16</v>
      </c>
      <c r="G19" s="23">
        <v>32</v>
      </c>
      <c r="H19" s="23">
        <v>16</v>
      </c>
      <c r="I19" s="79"/>
      <c r="J19" s="124">
        <f t="shared" si="0"/>
        <v>80</v>
      </c>
      <c r="K19" s="54"/>
    </row>
    <row r="20" spans="1:11" s="55" customFormat="1" ht="18" customHeight="1">
      <c r="A20" s="40">
        <v>11</v>
      </c>
      <c r="B20" s="22" t="s">
        <v>162</v>
      </c>
      <c r="C20" s="22" t="s">
        <v>163</v>
      </c>
      <c r="D20" s="26"/>
      <c r="E20" s="23">
        <v>16</v>
      </c>
      <c r="F20" s="23">
        <v>32</v>
      </c>
      <c r="G20" s="23">
        <v>32</v>
      </c>
      <c r="H20" s="20"/>
      <c r="I20" s="79"/>
      <c r="J20" s="124">
        <f t="shared" si="0"/>
        <v>80</v>
      </c>
      <c r="K20" s="54"/>
    </row>
    <row r="21" spans="1:11" s="55" customFormat="1" ht="18" customHeight="1">
      <c r="A21" s="40">
        <v>12</v>
      </c>
      <c r="B21" s="22" t="s">
        <v>160</v>
      </c>
      <c r="C21" s="22" t="s">
        <v>161</v>
      </c>
      <c r="D21" s="26"/>
      <c r="E21" s="23">
        <v>16</v>
      </c>
      <c r="F21" s="23">
        <v>60</v>
      </c>
      <c r="G21" s="20"/>
      <c r="H21" s="20"/>
      <c r="I21" s="79"/>
      <c r="J21" s="124">
        <f t="shared" si="0"/>
        <v>76</v>
      </c>
      <c r="K21" s="54"/>
    </row>
    <row r="22" spans="1:11" s="55" customFormat="1" ht="18" customHeight="1">
      <c r="A22" s="40">
        <v>13</v>
      </c>
      <c r="B22" s="22" t="s">
        <v>190</v>
      </c>
      <c r="C22" s="22" t="s">
        <v>269</v>
      </c>
      <c r="D22" s="20"/>
      <c r="E22" s="20"/>
      <c r="F22" s="23">
        <v>16</v>
      </c>
      <c r="G22" s="23">
        <v>16</v>
      </c>
      <c r="H22" s="23">
        <v>18</v>
      </c>
      <c r="I22" s="79"/>
      <c r="J22" s="124">
        <f t="shared" si="0"/>
        <v>50</v>
      </c>
      <c r="K22" s="54"/>
    </row>
    <row r="23" spans="1:11" s="55" customFormat="1" ht="18" customHeight="1">
      <c r="A23" s="40">
        <v>14</v>
      </c>
      <c r="B23" s="22" t="s">
        <v>409</v>
      </c>
      <c r="C23" s="22" t="s">
        <v>410</v>
      </c>
      <c r="D23" s="20"/>
      <c r="E23" s="20"/>
      <c r="F23" s="23">
        <v>16</v>
      </c>
      <c r="G23" s="23">
        <v>32</v>
      </c>
      <c r="H23" s="20"/>
      <c r="I23" s="79"/>
      <c r="J23" s="124">
        <f t="shared" si="0"/>
        <v>48</v>
      </c>
      <c r="K23" s="54"/>
    </row>
    <row r="24" spans="1:11" s="55" customFormat="1" ht="18" customHeight="1">
      <c r="A24" s="40">
        <v>15</v>
      </c>
      <c r="B24" s="22" t="s">
        <v>145</v>
      </c>
      <c r="C24" s="22" t="s">
        <v>5</v>
      </c>
      <c r="D24" s="29"/>
      <c r="E24" s="23">
        <v>9</v>
      </c>
      <c r="F24" s="23">
        <v>16</v>
      </c>
      <c r="G24" s="23">
        <v>16</v>
      </c>
      <c r="H24" s="20"/>
      <c r="I24" s="79"/>
      <c r="J24" s="124">
        <f t="shared" si="0"/>
        <v>41</v>
      </c>
      <c r="K24" s="54"/>
    </row>
    <row r="25" spans="1:11" s="55" customFormat="1" ht="18" customHeight="1">
      <c r="A25" s="40">
        <v>16</v>
      </c>
      <c r="B25" s="22" t="s">
        <v>169</v>
      </c>
      <c r="C25" s="22" t="s">
        <v>170</v>
      </c>
      <c r="D25" s="20"/>
      <c r="E25" s="23">
        <v>8</v>
      </c>
      <c r="F25" s="20"/>
      <c r="G25" s="23">
        <v>32</v>
      </c>
      <c r="H25" s="20"/>
      <c r="I25" s="79"/>
      <c r="J25" s="124">
        <f t="shared" si="0"/>
        <v>40</v>
      </c>
      <c r="K25" s="54"/>
    </row>
    <row r="26" spans="1:11" s="55" customFormat="1" ht="18" customHeight="1">
      <c r="A26" s="40">
        <v>17</v>
      </c>
      <c r="B26" s="22" t="s">
        <v>143</v>
      </c>
      <c r="C26" s="22" t="s">
        <v>144</v>
      </c>
      <c r="D26" s="29"/>
      <c r="E26" s="23">
        <v>17</v>
      </c>
      <c r="F26" s="23">
        <v>16</v>
      </c>
      <c r="G26" s="20"/>
      <c r="H26" s="20"/>
      <c r="I26" s="79"/>
      <c r="J26" s="124">
        <f t="shared" si="0"/>
        <v>33</v>
      </c>
      <c r="K26" s="54"/>
    </row>
    <row r="27" spans="1:11" s="55" customFormat="1" ht="18" customHeight="1">
      <c r="A27" s="40">
        <v>18</v>
      </c>
      <c r="B27" s="28" t="s">
        <v>151</v>
      </c>
      <c r="C27" s="28" t="s">
        <v>26</v>
      </c>
      <c r="D27" s="20"/>
      <c r="E27" s="23">
        <v>32</v>
      </c>
      <c r="F27" s="20"/>
      <c r="G27" s="20"/>
      <c r="H27" s="20"/>
      <c r="I27" s="79"/>
      <c r="J27" s="124">
        <f t="shared" si="0"/>
        <v>32</v>
      </c>
      <c r="K27" s="54"/>
    </row>
    <row r="28" spans="1:11" s="55" customFormat="1" ht="18" customHeight="1">
      <c r="A28" s="40">
        <v>19</v>
      </c>
      <c r="B28" s="22" t="s">
        <v>96</v>
      </c>
      <c r="C28" s="22" t="s">
        <v>97</v>
      </c>
      <c r="D28" s="23">
        <v>8</v>
      </c>
      <c r="E28" s="23">
        <v>16</v>
      </c>
      <c r="F28" s="23">
        <v>16</v>
      </c>
      <c r="G28" s="20"/>
      <c r="H28" s="20"/>
      <c r="I28" s="79"/>
      <c r="J28" s="124">
        <f t="shared" si="0"/>
        <v>40</v>
      </c>
      <c r="K28" s="54"/>
    </row>
    <row r="29" spans="1:11" s="55" customFormat="1" ht="18" customHeight="1">
      <c r="A29" s="40">
        <v>20</v>
      </c>
      <c r="B29" s="22" t="s">
        <v>164</v>
      </c>
      <c r="C29" s="22" t="s">
        <v>165</v>
      </c>
      <c r="D29" s="20"/>
      <c r="E29" s="23">
        <v>16</v>
      </c>
      <c r="F29" s="23">
        <v>16</v>
      </c>
      <c r="G29" s="20"/>
      <c r="H29" s="20"/>
      <c r="I29" s="79"/>
      <c r="J29" s="124">
        <f t="shared" si="0"/>
        <v>32</v>
      </c>
      <c r="K29" s="54"/>
    </row>
    <row r="30" spans="1:11" s="55" customFormat="1" ht="18" customHeight="1">
      <c r="A30" s="40">
        <v>21</v>
      </c>
      <c r="B30" s="22" t="s">
        <v>544</v>
      </c>
      <c r="C30" s="22" t="s">
        <v>43</v>
      </c>
      <c r="D30" s="20"/>
      <c r="E30" s="20"/>
      <c r="F30" s="20"/>
      <c r="G30" s="20"/>
      <c r="H30" s="23">
        <v>32</v>
      </c>
      <c r="I30" s="79"/>
      <c r="J30" s="124">
        <f t="shared" si="0"/>
        <v>32</v>
      </c>
      <c r="K30" s="54"/>
    </row>
    <row r="31" spans="1:11" s="55" customFormat="1" ht="18" customHeight="1">
      <c r="A31" s="40">
        <v>22</v>
      </c>
      <c r="B31" s="38" t="s">
        <v>251</v>
      </c>
      <c r="C31" s="22" t="s">
        <v>114</v>
      </c>
      <c r="D31" s="19"/>
      <c r="E31" s="20"/>
      <c r="F31" s="20"/>
      <c r="G31" s="23">
        <v>8</v>
      </c>
      <c r="H31" s="23">
        <v>16</v>
      </c>
      <c r="I31" s="79"/>
      <c r="J31" s="124">
        <f t="shared" si="0"/>
        <v>24</v>
      </c>
      <c r="K31" s="54"/>
    </row>
    <row r="32" spans="1:11" s="57" customFormat="1" ht="18" customHeight="1">
      <c r="A32" s="41">
        <v>23</v>
      </c>
      <c r="B32" s="22" t="s">
        <v>408</v>
      </c>
      <c r="C32" s="22" t="s">
        <v>165</v>
      </c>
      <c r="D32" s="20"/>
      <c r="E32" s="20"/>
      <c r="F32" s="23">
        <v>16</v>
      </c>
      <c r="G32" s="20"/>
      <c r="H32" s="20"/>
      <c r="I32" s="79"/>
      <c r="J32" s="124">
        <f t="shared" si="0"/>
        <v>16</v>
      </c>
      <c r="K32" s="56"/>
    </row>
    <row r="33" spans="1:11" s="57" customFormat="1" ht="18" customHeight="1">
      <c r="A33" s="41">
        <v>24</v>
      </c>
      <c r="B33" s="22" t="s">
        <v>166</v>
      </c>
      <c r="C33" s="22" t="s">
        <v>29</v>
      </c>
      <c r="D33" s="20"/>
      <c r="E33" s="23">
        <v>8</v>
      </c>
      <c r="F33" s="23">
        <v>8</v>
      </c>
      <c r="G33" s="20"/>
      <c r="H33" s="20"/>
      <c r="I33" s="79"/>
      <c r="J33" s="124">
        <f t="shared" si="0"/>
        <v>16</v>
      </c>
      <c r="K33" s="56"/>
    </row>
    <row r="34" spans="1:11" s="57" customFormat="1" ht="18" customHeight="1">
      <c r="A34" s="41">
        <v>25</v>
      </c>
      <c r="B34" s="22" t="s">
        <v>543</v>
      </c>
      <c r="C34" s="22" t="s">
        <v>177</v>
      </c>
      <c r="D34" s="20"/>
      <c r="E34" s="20"/>
      <c r="F34" s="20"/>
      <c r="G34" s="20"/>
      <c r="H34" s="23">
        <v>16</v>
      </c>
      <c r="I34" s="79"/>
      <c r="J34" s="124">
        <f t="shared" si="0"/>
        <v>16</v>
      </c>
      <c r="K34" s="56"/>
    </row>
    <row r="35" spans="1:11" s="57" customFormat="1" ht="18" customHeight="1">
      <c r="A35" s="41">
        <v>26</v>
      </c>
      <c r="B35" s="22" t="s">
        <v>158</v>
      </c>
      <c r="C35" s="22" t="s">
        <v>159</v>
      </c>
      <c r="D35" s="20"/>
      <c r="E35" s="23">
        <v>16</v>
      </c>
      <c r="F35" s="20"/>
      <c r="G35" s="20"/>
      <c r="H35" s="20"/>
      <c r="I35" s="79"/>
      <c r="J35" s="124">
        <f t="shared" si="0"/>
        <v>16</v>
      </c>
      <c r="K35" s="56"/>
    </row>
    <row r="36" spans="1:11" s="57" customFormat="1" ht="18" customHeight="1">
      <c r="A36" s="41">
        <v>27</v>
      </c>
      <c r="B36" s="22" t="s">
        <v>492</v>
      </c>
      <c r="C36" s="22" t="s">
        <v>10</v>
      </c>
      <c r="D36" s="20"/>
      <c r="E36" s="20"/>
      <c r="F36" s="20"/>
      <c r="G36" s="23">
        <v>16</v>
      </c>
      <c r="H36" s="20"/>
      <c r="I36" s="79"/>
      <c r="J36" s="124">
        <f t="shared" si="0"/>
        <v>16</v>
      </c>
      <c r="K36" s="56"/>
    </row>
    <row r="37" spans="1:11" s="57" customFormat="1" ht="18" customHeight="1">
      <c r="A37" s="41">
        <v>28</v>
      </c>
      <c r="B37" s="22" t="s">
        <v>98</v>
      </c>
      <c r="C37" s="22" t="s">
        <v>7</v>
      </c>
      <c r="D37" s="23">
        <v>9</v>
      </c>
      <c r="E37" s="20"/>
      <c r="F37" s="20"/>
      <c r="G37" s="20"/>
      <c r="H37" s="23">
        <v>9</v>
      </c>
      <c r="I37" s="79"/>
      <c r="J37" s="124">
        <f t="shared" si="0"/>
        <v>18</v>
      </c>
      <c r="K37" s="56"/>
    </row>
    <row r="38" spans="1:11" s="57" customFormat="1" ht="18" customHeight="1">
      <c r="A38" s="41">
        <v>29</v>
      </c>
      <c r="B38" s="22" t="s">
        <v>493</v>
      </c>
      <c r="C38" s="22" t="s">
        <v>494</v>
      </c>
      <c r="D38" s="20"/>
      <c r="E38" s="20"/>
      <c r="F38" s="20"/>
      <c r="G38" s="23">
        <v>8</v>
      </c>
      <c r="H38" s="20"/>
      <c r="I38" s="79"/>
      <c r="J38" s="124">
        <f t="shared" si="0"/>
        <v>8</v>
      </c>
      <c r="K38" s="56"/>
    </row>
    <row r="39" spans="1:11" s="57" customFormat="1" ht="18" customHeight="1">
      <c r="A39" s="41">
        <v>30</v>
      </c>
      <c r="B39" s="22" t="s">
        <v>167</v>
      </c>
      <c r="C39" s="22" t="s">
        <v>168</v>
      </c>
      <c r="D39" s="20"/>
      <c r="E39" s="23">
        <v>8</v>
      </c>
      <c r="F39" s="20"/>
      <c r="G39" s="20"/>
      <c r="H39" s="20"/>
      <c r="I39" s="79"/>
      <c r="J39" s="124">
        <f t="shared" si="0"/>
        <v>8</v>
      </c>
      <c r="K39" s="56"/>
    </row>
    <row r="40" spans="1:11" s="57" customFormat="1" ht="18" customHeight="1">
      <c r="A40" s="41">
        <v>31</v>
      </c>
      <c r="B40" s="22" t="s">
        <v>411</v>
      </c>
      <c r="C40" s="22" t="s">
        <v>5</v>
      </c>
      <c r="D40" s="20"/>
      <c r="E40" s="20"/>
      <c r="F40" s="23">
        <v>8</v>
      </c>
      <c r="G40" s="20"/>
      <c r="H40" s="20"/>
      <c r="I40" s="79"/>
      <c r="J40" s="124">
        <f t="shared" si="0"/>
        <v>8</v>
      </c>
      <c r="K40" s="56"/>
    </row>
    <row r="41" spans="1:11" s="57" customFormat="1" ht="18" customHeight="1">
      <c r="A41" s="41">
        <v>32</v>
      </c>
      <c r="B41" s="22" t="s">
        <v>546</v>
      </c>
      <c r="C41" s="22" t="s">
        <v>545</v>
      </c>
      <c r="D41" s="20"/>
      <c r="E41" s="20"/>
      <c r="F41" s="20"/>
      <c r="G41" s="20"/>
      <c r="H41" s="23">
        <v>8</v>
      </c>
      <c r="I41" s="79"/>
      <c r="J41" s="124">
        <f t="shared" si="0"/>
        <v>8</v>
      </c>
      <c r="K41" s="56"/>
    </row>
    <row r="42" spans="1:11" s="57" customFormat="1" ht="18" customHeight="1">
      <c r="A42" s="41">
        <v>33</v>
      </c>
      <c r="B42" s="22" t="s">
        <v>171</v>
      </c>
      <c r="C42" s="22" t="s">
        <v>172</v>
      </c>
      <c r="D42" s="20"/>
      <c r="E42" s="23">
        <v>8</v>
      </c>
      <c r="F42" s="20"/>
      <c r="G42" s="20"/>
      <c r="H42" s="20"/>
      <c r="I42" s="79"/>
      <c r="J42" s="124">
        <f t="shared" si="0"/>
        <v>8</v>
      </c>
      <c r="K42" s="56"/>
    </row>
    <row r="43" spans="1:11" s="57" customFormat="1" ht="18" customHeight="1">
      <c r="A43" s="41">
        <v>34</v>
      </c>
      <c r="B43" s="22" t="s">
        <v>171</v>
      </c>
      <c r="C43" s="22" t="s">
        <v>173</v>
      </c>
      <c r="D43" s="20"/>
      <c r="E43" s="23">
        <v>8</v>
      </c>
      <c r="F43" s="20"/>
      <c r="G43" s="20"/>
      <c r="H43" s="20"/>
      <c r="I43" s="79"/>
      <c r="J43" s="124">
        <f t="shared" si="0"/>
        <v>8</v>
      </c>
      <c r="K43" s="56"/>
    </row>
    <row r="44" spans="1:11" s="57" customFormat="1" ht="18" customHeight="1">
      <c r="A44" s="41">
        <v>35</v>
      </c>
      <c r="B44" s="75" t="s">
        <v>101</v>
      </c>
      <c r="C44" s="22" t="s">
        <v>102</v>
      </c>
      <c r="D44" s="27">
        <v>16</v>
      </c>
      <c r="E44" s="20"/>
      <c r="F44" s="20"/>
      <c r="G44" s="20"/>
      <c r="H44" s="20"/>
      <c r="I44" s="79"/>
      <c r="J44" s="124">
        <f t="shared" si="0"/>
        <v>16</v>
      </c>
      <c r="K44" s="56"/>
    </row>
    <row r="45" spans="1:11" s="57" customFormat="1" ht="18" customHeight="1">
      <c r="A45" s="41">
        <v>36</v>
      </c>
      <c r="B45" s="22" t="s">
        <v>95</v>
      </c>
      <c r="C45" s="22" t="s">
        <v>6</v>
      </c>
      <c r="D45" s="23">
        <v>9</v>
      </c>
      <c r="E45" s="20"/>
      <c r="F45" s="20"/>
      <c r="G45" s="20"/>
      <c r="H45" s="20"/>
      <c r="I45" s="79"/>
      <c r="J45" s="124">
        <f t="shared" si="0"/>
        <v>9</v>
      </c>
      <c r="K45" s="56"/>
    </row>
  </sheetData>
  <sortState ref="A8:P78">
    <sortCondition descending="1" ref="J8:J78"/>
  </sortState>
  <mergeCells count="2">
    <mergeCell ref="A6:J6"/>
    <mergeCell ref="A7:J7"/>
  </mergeCells>
  <conditionalFormatting sqref="B27:B38 B43 B45">
    <cfRule type="expression" dxfId="34" priority="2">
      <formula>$B27="ZZZ"</formula>
    </cfRule>
  </conditionalFormatting>
  <conditionalFormatting sqref="B10:B26">
    <cfRule type="expression" dxfId="33" priority="3">
      <formula>$B10="ZZZ"</formula>
    </cfRule>
  </conditionalFormatting>
  <conditionalFormatting sqref="B39:B42 B44">
    <cfRule type="expression" dxfId="32" priority="1">
      <formula>$B39="ZZZ"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opLeftCell="A3" workbookViewId="0">
      <selection activeCell="A7" sqref="A7:J7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8.7109375" customWidth="1"/>
    <col min="5" max="5" width="18.7109375" style="6" customWidth="1"/>
    <col min="6" max="9" width="18.7109375" customWidth="1"/>
    <col min="10" max="10" width="12.85546875" style="76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>
      <c r="A1" s="62"/>
      <c r="B1" s="62"/>
      <c r="C1" s="62"/>
      <c r="D1" s="62"/>
      <c r="E1" s="63"/>
      <c r="F1" s="3"/>
      <c r="G1" s="4"/>
      <c r="H1" s="3"/>
      <c r="I1" s="3"/>
    </row>
    <row r="2" spans="1:11">
      <c r="A2" s="62"/>
      <c r="B2" s="62"/>
      <c r="C2" s="62"/>
      <c r="D2" s="62"/>
      <c r="E2" s="63"/>
      <c r="F2" s="3"/>
      <c r="G2" s="4"/>
      <c r="H2" s="3"/>
      <c r="I2" s="3"/>
    </row>
    <row r="3" spans="1:11">
      <c r="A3" s="62"/>
      <c r="B3" s="62"/>
      <c r="C3" s="62"/>
      <c r="D3" s="62"/>
      <c r="E3" s="63"/>
      <c r="F3" s="3"/>
      <c r="G3" s="4"/>
      <c r="H3" s="3"/>
      <c r="I3" s="3"/>
    </row>
    <row r="4" spans="1:11">
      <c r="A4" s="62"/>
      <c r="B4" s="62"/>
      <c r="C4" s="62"/>
      <c r="D4" s="62"/>
      <c r="E4" s="63"/>
      <c r="F4" s="3"/>
      <c r="G4" s="4"/>
      <c r="H4" s="3"/>
      <c r="I4" s="3"/>
    </row>
    <row r="5" spans="1:11">
      <c r="A5" s="62"/>
      <c r="B5" s="62"/>
      <c r="C5" s="62"/>
      <c r="D5" s="62"/>
      <c r="E5" s="63"/>
      <c r="F5" s="3"/>
      <c r="G5" s="4"/>
      <c r="H5" s="3"/>
      <c r="I5" s="3"/>
    </row>
    <row r="6" spans="1:11" ht="21">
      <c r="A6" s="126" t="s">
        <v>54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1" ht="21">
      <c r="A7" s="127" t="s">
        <v>16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1" ht="21.75" thickBot="1">
      <c r="A8" s="1"/>
      <c r="B8" s="1"/>
      <c r="E8" s="5"/>
      <c r="F8" s="7"/>
      <c r="H8" s="5"/>
      <c r="I8" s="5"/>
    </row>
    <row r="9" spans="1:11" s="117" customFormat="1" ht="18.75" customHeight="1" thickBot="1">
      <c r="A9" s="116" t="s">
        <v>0</v>
      </c>
      <c r="B9" s="59" t="s">
        <v>1</v>
      </c>
      <c r="C9" s="59" t="s">
        <v>2</v>
      </c>
      <c r="D9" s="59" t="s">
        <v>49</v>
      </c>
      <c r="E9" s="59" t="s">
        <v>12</v>
      </c>
      <c r="F9" s="59" t="s">
        <v>50</v>
      </c>
      <c r="G9" s="59" t="s">
        <v>51</v>
      </c>
      <c r="H9" s="59" t="s">
        <v>52</v>
      </c>
      <c r="I9" s="59" t="s">
        <v>540</v>
      </c>
      <c r="J9" s="87" t="s">
        <v>3</v>
      </c>
      <c r="K9" s="118"/>
    </row>
    <row r="10" spans="1:11" s="9" customFormat="1" ht="18" customHeight="1">
      <c r="A10" s="11">
        <v>1</v>
      </c>
      <c r="B10" s="130" t="s">
        <v>37</v>
      </c>
      <c r="C10" s="130" t="s">
        <v>38</v>
      </c>
      <c r="D10" s="23">
        <v>92</v>
      </c>
      <c r="E10" s="23">
        <v>60</v>
      </c>
      <c r="F10" s="23">
        <v>32</v>
      </c>
      <c r="G10" s="23">
        <v>60</v>
      </c>
      <c r="H10" s="23">
        <v>92</v>
      </c>
      <c r="I10" s="69">
        <f>8*1.5</f>
        <v>12</v>
      </c>
      <c r="J10" s="84">
        <f>SUM(D10:I10)</f>
        <v>348</v>
      </c>
      <c r="K10" s="114"/>
    </row>
    <row r="11" spans="1:11" s="9" customFormat="1" ht="18" customHeight="1">
      <c r="A11" s="12">
        <v>2</v>
      </c>
      <c r="B11" s="22" t="s">
        <v>412</v>
      </c>
      <c r="C11" s="22" t="s">
        <v>413</v>
      </c>
      <c r="D11" s="20"/>
      <c r="E11" s="20"/>
      <c r="F11" s="23">
        <v>92</v>
      </c>
      <c r="G11" s="23">
        <v>92</v>
      </c>
      <c r="H11" s="23">
        <v>60</v>
      </c>
      <c r="I11" s="69">
        <f>60*1.5</f>
        <v>90</v>
      </c>
      <c r="J11" s="84">
        <f>SUM(D11:I11)</f>
        <v>334</v>
      </c>
      <c r="K11" s="114"/>
    </row>
    <row r="12" spans="1:11" s="9" customFormat="1" ht="18" customHeight="1">
      <c r="A12" s="12">
        <v>3</v>
      </c>
      <c r="B12" s="22" t="s">
        <v>342</v>
      </c>
      <c r="C12" s="22" t="s">
        <v>15</v>
      </c>
      <c r="D12" s="20"/>
      <c r="E12" s="23">
        <v>92</v>
      </c>
      <c r="F12" s="23">
        <v>32</v>
      </c>
      <c r="G12" s="20"/>
      <c r="H12" s="20"/>
      <c r="I12" s="69">
        <f>16*1.5</f>
        <v>24</v>
      </c>
      <c r="J12" s="84">
        <f>SUM(D12:I12)</f>
        <v>148</v>
      </c>
      <c r="K12" s="114"/>
    </row>
    <row r="13" spans="1:11" s="9" customFormat="1" ht="18" customHeight="1">
      <c r="A13" s="12">
        <v>4</v>
      </c>
      <c r="B13" s="22" t="s">
        <v>343</v>
      </c>
      <c r="C13" s="22" t="s">
        <v>344</v>
      </c>
      <c r="D13" s="20"/>
      <c r="E13" s="23">
        <v>32</v>
      </c>
      <c r="F13" s="23">
        <v>16</v>
      </c>
      <c r="G13" s="23">
        <v>32</v>
      </c>
      <c r="H13" s="23">
        <v>16</v>
      </c>
      <c r="I13" s="69">
        <f>32*1.5</f>
        <v>48</v>
      </c>
      <c r="J13" s="84">
        <f>SUM(D13:I13)</f>
        <v>144</v>
      </c>
      <c r="K13" s="114"/>
    </row>
    <row r="14" spans="1:11" s="9" customFormat="1" ht="18" customHeight="1">
      <c r="A14" s="12">
        <v>5</v>
      </c>
      <c r="B14" s="22" t="s">
        <v>69</v>
      </c>
      <c r="C14" s="22" t="s">
        <v>63</v>
      </c>
      <c r="D14" s="23">
        <v>60</v>
      </c>
      <c r="E14" s="20"/>
      <c r="F14" s="20"/>
      <c r="G14" s="20"/>
      <c r="H14" s="23">
        <v>32</v>
      </c>
      <c r="I14" s="79"/>
      <c r="J14" s="84">
        <f>SUM(D14:I14)</f>
        <v>92</v>
      </c>
      <c r="K14" s="114"/>
    </row>
    <row r="15" spans="1:11" s="9" customFormat="1" ht="18" customHeight="1">
      <c r="A15" s="12">
        <v>6</v>
      </c>
      <c r="B15" s="22" t="s">
        <v>345</v>
      </c>
      <c r="C15" s="22" t="s">
        <v>346</v>
      </c>
      <c r="D15" s="20"/>
      <c r="E15" s="23">
        <v>32</v>
      </c>
      <c r="F15" s="23">
        <v>16</v>
      </c>
      <c r="G15" s="23">
        <v>16</v>
      </c>
      <c r="H15" s="20"/>
      <c r="I15" s="69">
        <f>16*1.5</f>
        <v>24</v>
      </c>
      <c r="J15" s="84">
        <f>SUM(D15:I15)</f>
        <v>88</v>
      </c>
      <c r="K15" s="114"/>
    </row>
    <row r="16" spans="1:11" s="9" customFormat="1" ht="18" customHeight="1">
      <c r="A16" s="12">
        <v>7</v>
      </c>
      <c r="B16" s="22" t="s">
        <v>352</v>
      </c>
      <c r="C16" s="22" t="s">
        <v>74</v>
      </c>
      <c r="D16" s="20"/>
      <c r="E16" s="23">
        <v>16</v>
      </c>
      <c r="F16" s="23">
        <v>16</v>
      </c>
      <c r="G16" s="23">
        <v>8</v>
      </c>
      <c r="H16" s="23">
        <v>32</v>
      </c>
      <c r="I16" s="69">
        <f>8*1.5</f>
        <v>12</v>
      </c>
      <c r="J16" s="84">
        <f>SUM(D16:I16)</f>
        <v>84</v>
      </c>
      <c r="K16" s="114"/>
    </row>
    <row r="17" spans="1:11" s="9" customFormat="1" ht="18" customHeight="1">
      <c r="A17" s="12">
        <v>8</v>
      </c>
      <c r="B17" s="22" t="s">
        <v>366</v>
      </c>
      <c r="C17" s="22" t="s">
        <v>367</v>
      </c>
      <c r="D17" s="20"/>
      <c r="E17" s="20"/>
      <c r="F17" s="23">
        <v>60</v>
      </c>
      <c r="G17" s="20"/>
      <c r="H17" s="20"/>
      <c r="I17" s="69">
        <f>8*1.5</f>
        <v>12</v>
      </c>
      <c r="J17" s="84">
        <f>SUM(D17:I17)</f>
        <v>72</v>
      </c>
      <c r="K17" s="114"/>
    </row>
    <row r="18" spans="1:11" s="9" customFormat="1" ht="18" customHeight="1">
      <c r="A18" s="12">
        <v>9</v>
      </c>
      <c r="B18" s="22" t="s">
        <v>347</v>
      </c>
      <c r="C18" s="22" t="s">
        <v>348</v>
      </c>
      <c r="D18" s="20"/>
      <c r="E18" s="23">
        <v>16</v>
      </c>
      <c r="F18" s="23">
        <v>16</v>
      </c>
      <c r="G18" s="23">
        <v>16</v>
      </c>
      <c r="H18" s="20"/>
      <c r="I18" s="69">
        <f>8*1.5</f>
        <v>12</v>
      </c>
      <c r="J18" s="84">
        <f>SUM(D18:I18)</f>
        <v>60</v>
      </c>
      <c r="K18" s="114"/>
    </row>
    <row r="19" spans="1:11" s="9" customFormat="1" ht="18" customHeight="1">
      <c r="A19" s="12">
        <v>10</v>
      </c>
      <c r="B19" s="22" t="s">
        <v>69</v>
      </c>
      <c r="C19" s="22" t="s">
        <v>70</v>
      </c>
      <c r="D19" s="23">
        <v>32</v>
      </c>
      <c r="E19" s="20"/>
      <c r="F19" s="20"/>
      <c r="G19" s="20"/>
      <c r="H19" s="23">
        <v>16</v>
      </c>
      <c r="I19" s="79"/>
      <c r="J19" s="84">
        <f>SUM(D19:I19)</f>
        <v>48</v>
      </c>
      <c r="K19" s="114"/>
    </row>
    <row r="20" spans="1:11" s="9" customFormat="1" ht="18" customHeight="1">
      <c r="A20" s="12">
        <v>11</v>
      </c>
      <c r="B20" s="22" t="s">
        <v>71</v>
      </c>
      <c r="C20" s="22" t="s">
        <v>70</v>
      </c>
      <c r="D20" s="23">
        <v>32</v>
      </c>
      <c r="E20" s="20"/>
      <c r="F20" s="20"/>
      <c r="G20" s="20"/>
      <c r="H20" s="23">
        <v>16</v>
      </c>
      <c r="I20" s="79"/>
      <c r="J20" s="84">
        <f>SUM(D20:I20)</f>
        <v>48</v>
      </c>
      <c r="K20" s="114"/>
    </row>
    <row r="21" spans="1:11" s="9" customFormat="1" ht="18" customHeight="1">
      <c r="A21" s="12">
        <v>12</v>
      </c>
      <c r="B21" s="22" t="s">
        <v>349</v>
      </c>
      <c r="C21" s="22" t="s">
        <v>350</v>
      </c>
      <c r="D21" s="20"/>
      <c r="E21" s="23">
        <v>16</v>
      </c>
      <c r="F21" s="23">
        <v>8</v>
      </c>
      <c r="G21" s="23">
        <v>16</v>
      </c>
      <c r="H21" s="20"/>
      <c r="I21" s="79"/>
      <c r="J21" s="84">
        <f>SUM(D21:I21)</f>
        <v>40</v>
      </c>
      <c r="K21" s="114"/>
    </row>
    <row r="22" spans="1:11" s="9" customFormat="1" ht="18" customHeight="1">
      <c r="A22" s="12">
        <v>13</v>
      </c>
      <c r="B22" s="22" t="s">
        <v>72</v>
      </c>
      <c r="C22" s="22" t="s">
        <v>34</v>
      </c>
      <c r="D22" s="23">
        <v>16</v>
      </c>
      <c r="E22" s="20"/>
      <c r="F22" s="20"/>
      <c r="G22" s="20"/>
      <c r="H22" s="23">
        <v>16</v>
      </c>
      <c r="I22" s="79"/>
      <c r="J22" s="84">
        <f>SUM(D22:I22)</f>
        <v>32</v>
      </c>
      <c r="K22" s="114"/>
    </row>
    <row r="23" spans="1:11" s="9" customFormat="1" ht="18" customHeight="1">
      <c r="A23" s="12">
        <v>14</v>
      </c>
      <c r="B23" s="22" t="s">
        <v>75</v>
      </c>
      <c r="C23" s="22" t="s">
        <v>76</v>
      </c>
      <c r="D23" s="23">
        <v>16</v>
      </c>
      <c r="E23" s="20"/>
      <c r="F23" s="20"/>
      <c r="G23" s="20"/>
      <c r="H23" s="23">
        <v>8</v>
      </c>
      <c r="I23" s="79"/>
      <c r="J23" s="84">
        <f>SUM(D23:I23)</f>
        <v>24</v>
      </c>
      <c r="K23" s="114"/>
    </row>
    <row r="24" spans="1:11" s="9" customFormat="1" ht="18" customHeight="1">
      <c r="A24" s="12">
        <v>15</v>
      </c>
      <c r="B24" s="22" t="s">
        <v>353</v>
      </c>
      <c r="C24" s="22" t="s">
        <v>354</v>
      </c>
      <c r="D24" s="20"/>
      <c r="E24" s="23">
        <v>8</v>
      </c>
      <c r="F24" s="23">
        <v>8</v>
      </c>
      <c r="G24" s="23">
        <v>8</v>
      </c>
      <c r="H24" s="20"/>
      <c r="I24" s="79"/>
      <c r="J24" s="84">
        <f>SUM(D24:I24)</f>
        <v>24</v>
      </c>
      <c r="K24" s="114"/>
    </row>
    <row r="25" spans="1:11" s="9" customFormat="1" ht="18" customHeight="1">
      <c r="A25" s="12">
        <v>16</v>
      </c>
      <c r="B25" s="22" t="s">
        <v>77</v>
      </c>
      <c r="C25" s="22" t="s">
        <v>78</v>
      </c>
      <c r="D25" s="23">
        <v>8</v>
      </c>
      <c r="E25" s="20"/>
      <c r="F25" s="23">
        <v>8</v>
      </c>
      <c r="G25" s="20"/>
      <c r="H25" s="23">
        <v>8</v>
      </c>
      <c r="I25" s="79"/>
      <c r="J25" s="84">
        <f>SUM(D25:I25)</f>
        <v>24</v>
      </c>
      <c r="K25" s="114"/>
    </row>
    <row r="26" spans="1:11" s="9" customFormat="1" ht="18" customHeight="1">
      <c r="A26" s="12">
        <v>17</v>
      </c>
      <c r="B26" s="28" t="s">
        <v>73</v>
      </c>
      <c r="C26" s="28" t="s">
        <v>74</v>
      </c>
      <c r="D26" s="23">
        <v>16</v>
      </c>
      <c r="E26" s="20"/>
      <c r="F26" s="20"/>
      <c r="G26" s="20"/>
      <c r="H26" s="23">
        <v>8</v>
      </c>
      <c r="I26" s="79"/>
      <c r="J26" s="84">
        <f>SUM(D26:I26)</f>
        <v>24</v>
      </c>
      <c r="K26" s="114"/>
    </row>
    <row r="27" spans="1:11" s="9" customFormat="1" ht="18" customHeight="1">
      <c r="A27" s="12">
        <v>18</v>
      </c>
      <c r="B27" s="22" t="s">
        <v>318</v>
      </c>
      <c r="C27" s="22" t="s">
        <v>351</v>
      </c>
      <c r="D27" s="20"/>
      <c r="E27" s="23">
        <v>16</v>
      </c>
      <c r="F27" s="23">
        <v>1</v>
      </c>
      <c r="G27" s="20"/>
      <c r="H27" s="20"/>
      <c r="I27" s="79"/>
      <c r="J27" s="84">
        <f>SUM(D27:I27)</f>
        <v>17</v>
      </c>
      <c r="K27" s="114"/>
    </row>
    <row r="28" spans="1:11" s="9" customFormat="1" ht="18" customHeight="1">
      <c r="A28" s="12">
        <v>19</v>
      </c>
      <c r="B28" s="22" t="s">
        <v>65</v>
      </c>
      <c r="C28" s="22" t="s">
        <v>66</v>
      </c>
      <c r="D28" s="23">
        <v>16</v>
      </c>
      <c r="E28" s="20"/>
      <c r="F28" s="20"/>
      <c r="G28" s="20"/>
      <c r="H28" s="20"/>
      <c r="I28" s="79"/>
      <c r="J28" s="84">
        <f>SUM(D28:I28)</f>
        <v>16</v>
      </c>
      <c r="K28" s="114"/>
    </row>
    <row r="29" spans="1:11" s="9" customFormat="1" ht="18" customHeight="1">
      <c r="A29" s="12">
        <v>20</v>
      </c>
      <c r="B29" s="22" t="s">
        <v>81</v>
      </c>
      <c r="C29" s="22" t="s">
        <v>35</v>
      </c>
      <c r="D29" s="23">
        <v>8</v>
      </c>
      <c r="E29" s="20"/>
      <c r="F29" s="20"/>
      <c r="G29" s="20"/>
      <c r="H29" s="23">
        <v>8</v>
      </c>
      <c r="I29" s="79"/>
      <c r="J29" s="84">
        <f>SUM(D29:I29)</f>
        <v>16</v>
      </c>
      <c r="K29" s="114"/>
    </row>
    <row r="30" spans="1:11" s="9" customFormat="1" ht="18" customHeight="1">
      <c r="A30" s="12">
        <v>21</v>
      </c>
      <c r="B30" s="22" t="s">
        <v>476</v>
      </c>
      <c r="C30" s="22" t="s">
        <v>34</v>
      </c>
      <c r="D30" s="16"/>
      <c r="E30" s="16"/>
      <c r="F30" s="16"/>
      <c r="G30" s="23">
        <v>16</v>
      </c>
      <c r="H30" s="20"/>
      <c r="I30" s="79"/>
      <c r="J30" s="84">
        <f>SUM(D30:I30)</f>
        <v>16</v>
      </c>
      <c r="K30" s="114"/>
    </row>
    <row r="31" spans="1:11" s="9" customFormat="1" ht="18" customHeight="1">
      <c r="A31" s="12">
        <v>22</v>
      </c>
      <c r="B31" s="22" t="s">
        <v>55</v>
      </c>
      <c r="C31" s="22" t="s">
        <v>64</v>
      </c>
      <c r="D31" s="20"/>
      <c r="E31" s="20"/>
      <c r="F31" s="20"/>
      <c r="G31" s="20"/>
      <c r="H31" s="23">
        <v>8</v>
      </c>
      <c r="I31" s="79"/>
      <c r="J31" s="84">
        <f>SUM(D31:I31)</f>
        <v>8</v>
      </c>
      <c r="K31" s="114"/>
    </row>
    <row r="32" spans="1:11" ht="18" customHeight="1">
      <c r="A32" s="119">
        <v>23</v>
      </c>
      <c r="B32" s="22" t="s">
        <v>55</v>
      </c>
      <c r="C32" s="22" t="s">
        <v>38</v>
      </c>
      <c r="D32" s="20"/>
      <c r="E32" s="20"/>
      <c r="F32" s="20"/>
      <c r="G32" s="20"/>
      <c r="H32" s="23">
        <v>8</v>
      </c>
      <c r="I32" s="79"/>
      <c r="J32" s="84">
        <f>SUM(D32:I32)</f>
        <v>8</v>
      </c>
      <c r="K32" s="115"/>
    </row>
    <row r="33" spans="1:11" ht="18" customHeight="1">
      <c r="A33" s="119">
        <v>24</v>
      </c>
      <c r="B33" s="22" t="s">
        <v>340</v>
      </c>
      <c r="C33" s="22" t="s">
        <v>341</v>
      </c>
      <c r="D33" s="20"/>
      <c r="E33" s="20"/>
      <c r="F33" s="20"/>
      <c r="G33" s="20"/>
      <c r="H33" s="23">
        <v>8</v>
      </c>
      <c r="I33" s="79"/>
      <c r="J33" s="84">
        <f>SUM(D33:I33)</f>
        <v>8</v>
      </c>
      <c r="K33" s="115"/>
    </row>
    <row r="34" spans="1:11" ht="18" customHeight="1">
      <c r="A34" s="119">
        <v>25</v>
      </c>
      <c r="B34" s="22" t="s">
        <v>79</v>
      </c>
      <c r="C34" s="22" t="s">
        <v>80</v>
      </c>
      <c r="D34" s="23">
        <v>8</v>
      </c>
      <c r="E34" s="20"/>
      <c r="F34" s="20"/>
      <c r="G34" s="20"/>
      <c r="H34" s="20"/>
      <c r="I34" s="79"/>
      <c r="J34" s="84">
        <f>SUM(D34:I34)</f>
        <v>8</v>
      </c>
      <c r="K34" s="115"/>
    </row>
    <row r="35" spans="1:11" ht="18" customHeight="1" thickBot="1">
      <c r="A35" s="120">
        <v>26</v>
      </c>
      <c r="B35" s="89" t="s">
        <v>477</v>
      </c>
      <c r="C35" s="89" t="s">
        <v>478</v>
      </c>
      <c r="D35" s="90"/>
      <c r="E35" s="90"/>
      <c r="F35" s="90"/>
      <c r="G35" s="90"/>
      <c r="H35" s="90"/>
      <c r="I35" s="93"/>
      <c r="J35" s="92">
        <f>SUM(D35:I35)</f>
        <v>0</v>
      </c>
    </row>
  </sheetData>
  <sortState ref="B8:O22">
    <sortCondition descending="1" ref="L8:L22"/>
  </sortState>
  <mergeCells count="2">
    <mergeCell ref="A6:J6"/>
    <mergeCell ref="A7:J7"/>
  </mergeCells>
  <conditionalFormatting sqref="B10:B24 B26:B35">
    <cfRule type="expression" dxfId="31" priority="3">
      <formula>$B10="ZZZ"</formula>
    </cfRule>
  </conditionalFormatting>
  <conditionalFormatting sqref="B10:B25">
    <cfRule type="expression" dxfId="30" priority="1">
      <formula>$B10="ZZZ"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Normal="100" workbookViewId="0">
      <selection activeCell="K10" sqref="K10"/>
    </sheetView>
  </sheetViews>
  <sheetFormatPr baseColWidth="10" defaultRowHeight="15"/>
  <cols>
    <col min="1" max="1" width="3.85546875" customWidth="1"/>
    <col min="2" max="2" width="26.42578125" customWidth="1"/>
    <col min="3" max="3" width="18.28515625" customWidth="1"/>
    <col min="4" max="4" width="18.7109375" customWidth="1"/>
    <col min="5" max="5" width="18.7109375" style="6" customWidth="1"/>
    <col min="6" max="8" width="18.7109375" customWidth="1"/>
    <col min="9" max="9" width="17.140625" customWidth="1"/>
    <col min="10" max="10" width="11.85546875" style="112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>
      <c r="A1" s="62"/>
      <c r="B1" s="62"/>
      <c r="C1" s="62"/>
      <c r="D1" s="62"/>
      <c r="E1" s="2"/>
      <c r="F1" s="3"/>
      <c r="G1" s="4"/>
      <c r="H1" s="3"/>
      <c r="I1" s="3"/>
    </row>
    <row r="2" spans="1:11">
      <c r="A2" s="62"/>
      <c r="B2" s="62"/>
      <c r="C2" s="62"/>
      <c r="D2" s="62"/>
      <c r="E2" s="2"/>
      <c r="F2" s="3"/>
      <c r="G2" s="4"/>
      <c r="H2" s="3"/>
      <c r="I2" s="3"/>
    </row>
    <row r="3" spans="1:11">
      <c r="A3" s="62"/>
      <c r="B3" s="62"/>
      <c r="C3" s="62"/>
      <c r="D3" s="62"/>
      <c r="E3" s="2"/>
      <c r="F3" s="3"/>
      <c r="G3" s="4"/>
      <c r="H3" s="3"/>
      <c r="I3" s="3"/>
    </row>
    <row r="4" spans="1:11">
      <c r="A4" s="62"/>
      <c r="B4" s="62"/>
      <c r="C4" s="62"/>
      <c r="D4" s="62"/>
      <c r="E4" s="2"/>
      <c r="F4" s="3"/>
      <c r="G4" s="4"/>
      <c r="H4" s="3"/>
      <c r="I4" s="3"/>
    </row>
    <row r="5" spans="1:11">
      <c r="A5" s="62"/>
      <c r="B5" s="62"/>
      <c r="C5" s="62"/>
      <c r="D5" s="62"/>
      <c r="E5" s="2"/>
      <c r="F5" s="3"/>
      <c r="G5" s="4"/>
      <c r="H5" s="3"/>
      <c r="I5" s="3"/>
    </row>
    <row r="6" spans="1:11">
      <c r="A6" s="1"/>
      <c r="B6" s="1"/>
      <c r="C6" s="1"/>
      <c r="D6" s="1"/>
      <c r="E6" s="2"/>
      <c r="F6" s="3"/>
      <c r="G6" s="4"/>
      <c r="H6" s="3"/>
      <c r="I6" s="3"/>
    </row>
    <row r="7" spans="1:11" ht="21">
      <c r="A7" s="126" t="s">
        <v>54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1" ht="21">
      <c r="A8" s="127" t="s">
        <v>17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1" ht="21.75" thickBot="1">
      <c r="A9" s="1"/>
      <c r="B9" s="1"/>
      <c r="E9" s="5"/>
      <c r="F9" s="7"/>
      <c r="H9" s="5"/>
      <c r="I9" s="5"/>
    </row>
    <row r="10" spans="1:11" s="117" customFormat="1" ht="19.5" customHeight="1" thickBot="1">
      <c r="A10" s="116" t="s">
        <v>0</v>
      </c>
      <c r="B10" s="59" t="s">
        <v>1</v>
      </c>
      <c r="C10" s="59" t="s">
        <v>2</v>
      </c>
      <c r="D10" s="59" t="s">
        <v>49</v>
      </c>
      <c r="E10" s="59" t="s">
        <v>12</v>
      </c>
      <c r="F10" s="59" t="s">
        <v>50</v>
      </c>
      <c r="G10" s="59" t="s">
        <v>51</v>
      </c>
      <c r="H10" s="59" t="s">
        <v>52</v>
      </c>
      <c r="I10" s="59" t="s">
        <v>540</v>
      </c>
      <c r="J10" s="87" t="s">
        <v>3</v>
      </c>
      <c r="K10" s="118"/>
    </row>
    <row r="11" spans="1:11" s="9" customFormat="1" ht="18" customHeight="1">
      <c r="A11" s="11">
        <v>1</v>
      </c>
      <c r="B11" s="130" t="s">
        <v>190</v>
      </c>
      <c r="C11" s="130" t="s">
        <v>191</v>
      </c>
      <c r="D11" s="30"/>
      <c r="E11" s="31">
        <v>122</v>
      </c>
      <c r="F11" s="31">
        <v>122</v>
      </c>
      <c r="G11" s="31">
        <v>122</v>
      </c>
      <c r="H11" s="31">
        <v>122</v>
      </c>
      <c r="I11" s="70">
        <f>16*1.5</f>
        <v>24</v>
      </c>
      <c r="J11" s="107">
        <f>SUM(D11:I11)</f>
        <v>512</v>
      </c>
      <c r="K11" s="114"/>
    </row>
    <row r="12" spans="1:11" s="9" customFormat="1" ht="18" customHeight="1">
      <c r="A12" s="12">
        <v>2</v>
      </c>
      <c r="B12" s="22" t="s">
        <v>21</v>
      </c>
      <c r="C12" s="22" t="s">
        <v>5</v>
      </c>
      <c r="D12" s="23">
        <v>92</v>
      </c>
      <c r="E12" s="23">
        <v>32</v>
      </c>
      <c r="F12" s="32">
        <v>60</v>
      </c>
      <c r="G12" s="32">
        <v>16</v>
      </c>
      <c r="H12" s="32">
        <v>32</v>
      </c>
      <c r="I12" s="70">
        <f>60*1.5</f>
        <v>90</v>
      </c>
      <c r="J12" s="107">
        <f t="shared" ref="J12:J71" si="0">SUM(D12:I12)</f>
        <v>322</v>
      </c>
      <c r="K12" s="114"/>
    </row>
    <row r="13" spans="1:11" s="9" customFormat="1" ht="18" customHeight="1">
      <c r="A13" s="12">
        <v>3</v>
      </c>
      <c r="B13" s="22" t="s">
        <v>199</v>
      </c>
      <c r="C13" s="22" t="s">
        <v>6</v>
      </c>
      <c r="D13" s="20"/>
      <c r="E13" s="31">
        <v>16</v>
      </c>
      <c r="F13" s="32">
        <v>92</v>
      </c>
      <c r="G13" s="32">
        <v>60</v>
      </c>
      <c r="H13" s="32">
        <v>92</v>
      </c>
      <c r="I13" s="70">
        <f>16*1.5</f>
        <v>24</v>
      </c>
      <c r="J13" s="107">
        <f t="shared" si="0"/>
        <v>284</v>
      </c>
      <c r="K13" s="114"/>
    </row>
    <row r="14" spans="1:11" s="9" customFormat="1" ht="18" customHeight="1">
      <c r="A14" s="12">
        <v>4</v>
      </c>
      <c r="B14" s="21" t="s">
        <v>28</v>
      </c>
      <c r="C14" s="21" t="s">
        <v>29</v>
      </c>
      <c r="D14" s="23">
        <v>60</v>
      </c>
      <c r="E14" s="31">
        <v>16</v>
      </c>
      <c r="F14" s="13">
        <v>32</v>
      </c>
      <c r="G14" s="72">
        <v>16</v>
      </c>
      <c r="H14" s="13">
        <v>60</v>
      </c>
      <c r="I14" s="71">
        <f>8*1.5</f>
        <v>12</v>
      </c>
      <c r="J14" s="107">
        <f t="shared" si="0"/>
        <v>196</v>
      </c>
      <c r="K14" s="114"/>
    </row>
    <row r="15" spans="1:11" s="9" customFormat="1" ht="18" customHeight="1">
      <c r="A15" s="12">
        <v>5</v>
      </c>
      <c r="B15" s="22" t="s">
        <v>418</v>
      </c>
      <c r="C15" s="22" t="s">
        <v>419</v>
      </c>
      <c r="D15" s="30"/>
      <c r="E15" s="30"/>
      <c r="F15" s="32">
        <v>16</v>
      </c>
      <c r="G15" s="32">
        <v>92</v>
      </c>
      <c r="H15" s="34"/>
      <c r="I15" s="70">
        <f>32*1.5</f>
        <v>48</v>
      </c>
      <c r="J15" s="107">
        <f t="shared" si="0"/>
        <v>156</v>
      </c>
      <c r="K15" s="114"/>
    </row>
    <row r="16" spans="1:11" s="9" customFormat="1" ht="18" customHeight="1">
      <c r="A16" s="12">
        <v>6</v>
      </c>
      <c r="B16" s="22" t="s">
        <v>192</v>
      </c>
      <c r="C16" s="22" t="s">
        <v>193</v>
      </c>
      <c r="D16" s="20"/>
      <c r="E16" s="32">
        <v>92</v>
      </c>
      <c r="F16" s="32">
        <v>32</v>
      </c>
      <c r="G16" s="32">
        <v>32</v>
      </c>
      <c r="H16" s="34"/>
      <c r="I16" s="78"/>
      <c r="J16" s="107">
        <f t="shared" si="0"/>
        <v>156</v>
      </c>
      <c r="K16" s="114"/>
    </row>
    <row r="17" spans="1:11" s="9" customFormat="1" ht="18" customHeight="1">
      <c r="A17" s="12">
        <v>7</v>
      </c>
      <c r="B17" s="22" t="s">
        <v>195</v>
      </c>
      <c r="C17" s="22" t="s">
        <v>196</v>
      </c>
      <c r="D17" s="20"/>
      <c r="E17" s="32">
        <v>32</v>
      </c>
      <c r="F17" s="32">
        <v>16</v>
      </c>
      <c r="G17" s="32">
        <v>60</v>
      </c>
      <c r="H17" s="32">
        <v>16</v>
      </c>
      <c r="I17" s="70">
        <f>8*1.5</f>
        <v>12</v>
      </c>
      <c r="J17" s="107">
        <f t="shared" si="0"/>
        <v>136</v>
      </c>
      <c r="K17" s="114"/>
    </row>
    <row r="18" spans="1:11" s="9" customFormat="1" ht="18" customHeight="1">
      <c r="A18" s="12">
        <v>8</v>
      </c>
      <c r="B18" s="22" t="s">
        <v>204</v>
      </c>
      <c r="C18" s="22" t="s">
        <v>5</v>
      </c>
      <c r="D18" s="20"/>
      <c r="E18" s="32">
        <v>8</v>
      </c>
      <c r="F18" s="32">
        <v>60</v>
      </c>
      <c r="G18" s="32">
        <v>8</v>
      </c>
      <c r="H18" s="32">
        <v>32</v>
      </c>
      <c r="I18" s="70">
        <f>8*1.5</f>
        <v>12</v>
      </c>
      <c r="J18" s="107">
        <f t="shared" si="0"/>
        <v>120</v>
      </c>
      <c r="K18" s="114"/>
    </row>
    <row r="19" spans="1:11" s="9" customFormat="1" ht="18" customHeight="1">
      <c r="A19" s="12">
        <v>9</v>
      </c>
      <c r="B19" s="22" t="s">
        <v>192</v>
      </c>
      <c r="C19" s="22" t="s">
        <v>117</v>
      </c>
      <c r="D19" s="20"/>
      <c r="E19" s="27">
        <v>32</v>
      </c>
      <c r="F19" s="32">
        <v>32</v>
      </c>
      <c r="G19" s="33">
        <v>32</v>
      </c>
      <c r="H19" s="34"/>
      <c r="I19" s="78"/>
      <c r="J19" s="107">
        <f t="shared" si="0"/>
        <v>96</v>
      </c>
      <c r="K19" s="114"/>
    </row>
    <row r="20" spans="1:11" s="9" customFormat="1" ht="18" customHeight="1">
      <c r="A20" s="12">
        <v>10</v>
      </c>
      <c r="B20" s="22" t="s">
        <v>22</v>
      </c>
      <c r="C20" s="22" t="s">
        <v>197</v>
      </c>
      <c r="D20" s="20"/>
      <c r="E20" s="32">
        <v>32</v>
      </c>
      <c r="F20" s="32">
        <v>16</v>
      </c>
      <c r="G20" s="32">
        <v>32</v>
      </c>
      <c r="H20" s="34"/>
      <c r="I20" s="70">
        <f>8*1.5</f>
        <v>12</v>
      </c>
      <c r="J20" s="107">
        <f t="shared" si="0"/>
        <v>92</v>
      </c>
      <c r="K20" s="114"/>
    </row>
    <row r="21" spans="1:11" s="9" customFormat="1" ht="18" customHeight="1">
      <c r="A21" s="12">
        <v>11</v>
      </c>
      <c r="B21" s="21" t="s">
        <v>176</v>
      </c>
      <c r="C21" s="21" t="s">
        <v>177</v>
      </c>
      <c r="D21" s="20"/>
      <c r="E21" s="32">
        <v>62</v>
      </c>
      <c r="F21" s="32">
        <v>10</v>
      </c>
      <c r="G21" s="34"/>
      <c r="H21" s="34"/>
      <c r="I21" s="78"/>
      <c r="J21" s="107">
        <f t="shared" si="0"/>
        <v>72</v>
      </c>
      <c r="K21" s="114"/>
    </row>
    <row r="22" spans="1:11" s="9" customFormat="1" ht="18" customHeight="1">
      <c r="A22" s="12">
        <v>12</v>
      </c>
      <c r="B22" s="22" t="s">
        <v>194</v>
      </c>
      <c r="C22" s="22" t="s">
        <v>7</v>
      </c>
      <c r="D22" s="20"/>
      <c r="E22" s="32">
        <v>60</v>
      </c>
      <c r="F22" s="32">
        <v>6</v>
      </c>
      <c r="G22" s="17"/>
      <c r="H22" s="17"/>
      <c r="I22" s="80"/>
      <c r="J22" s="107">
        <f t="shared" si="0"/>
        <v>66</v>
      </c>
      <c r="K22" s="114"/>
    </row>
    <row r="23" spans="1:11" s="9" customFormat="1" ht="18" customHeight="1">
      <c r="A23" s="12">
        <v>13</v>
      </c>
      <c r="B23" s="22" t="s">
        <v>198</v>
      </c>
      <c r="C23" s="22" t="s">
        <v>29</v>
      </c>
      <c r="D23" s="20"/>
      <c r="E23" s="32">
        <v>16</v>
      </c>
      <c r="F23" s="32">
        <v>16</v>
      </c>
      <c r="G23" s="32">
        <v>16</v>
      </c>
      <c r="H23" s="32">
        <v>16</v>
      </c>
      <c r="I23" s="78"/>
      <c r="J23" s="107">
        <f t="shared" si="0"/>
        <v>64</v>
      </c>
      <c r="K23" s="114"/>
    </row>
    <row r="24" spans="1:11" s="9" customFormat="1" ht="18" customHeight="1">
      <c r="A24" s="12">
        <v>14</v>
      </c>
      <c r="B24" s="22" t="s">
        <v>544</v>
      </c>
      <c r="C24" s="22" t="s">
        <v>170</v>
      </c>
      <c r="D24" s="30"/>
      <c r="E24" s="34"/>
      <c r="F24" s="34"/>
      <c r="G24" s="34"/>
      <c r="H24" s="32">
        <v>60</v>
      </c>
      <c r="I24" s="78"/>
      <c r="J24" s="107">
        <f t="shared" si="0"/>
        <v>60</v>
      </c>
      <c r="K24" s="114"/>
    </row>
    <row r="25" spans="1:11" s="9" customFormat="1" ht="18" customHeight="1">
      <c r="A25" s="12">
        <v>15</v>
      </c>
      <c r="B25" s="22" t="s">
        <v>99</v>
      </c>
      <c r="C25" s="22" t="s">
        <v>100</v>
      </c>
      <c r="D25" s="31">
        <v>32</v>
      </c>
      <c r="E25" s="34"/>
      <c r="F25" s="34"/>
      <c r="G25" s="34"/>
      <c r="H25" s="32">
        <v>16</v>
      </c>
      <c r="I25" s="78"/>
      <c r="J25" s="107">
        <f t="shared" si="0"/>
        <v>48</v>
      </c>
      <c r="K25" s="114"/>
    </row>
    <row r="26" spans="1:11" s="9" customFormat="1" ht="18" customHeight="1">
      <c r="A26" s="12">
        <v>16</v>
      </c>
      <c r="B26" s="21" t="s">
        <v>497</v>
      </c>
      <c r="C26" s="21" t="s">
        <v>498</v>
      </c>
      <c r="D26" s="20"/>
      <c r="E26" s="34"/>
      <c r="F26" s="34"/>
      <c r="G26" s="32">
        <v>16</v>
      </c>
      <c r="H26" s="32">
        <v>32</v>
      </c>
      <c r="I26" s="78"/>
      <c r="J26" s="107">
        <f t="shared" si="0"/>
        <v>48</v>
      </c>
      <c r="K26" s="114"/>
    </row>
    <row r="27" spans="1:11" s="9" customFormat="1" ht="18" customHeight="1">
      <c r="A27" s="12">
        <v>17</v>
      </c>
      <c r="B27" s="28" t="s">
        <v>103</v>
      </c>
      <c r="C27" s="28" t="s">
        <v>5</v>
      </c>
      <c r="D27" s="23">
        <v>32</v>
      </c>
      <c r="E27" s="26"/>
      <c r="F27" s="34"/>
      <c r="G27" s="34"/>
      <c r="H27" s="32">
        <v>16</v>
      </c>
      <c r="I27" s="78"/>
      <c r="J27" s="107">
        <f t="shared" si="0"/>
        <v>48</v>
      </c>
      <c r="K27" s="114"/>
    </row>
    <row r="28" spans="1:11" s="9" customFormat="1" ht="18" customHeight="1">
      <c r="A28" s="12">
        <v>18</v>
      </c>
      <c r="B28" s="21" t="s">
        <v>205</v>
      </c>
      <c r="C28" s="21" t="s">
        <v>11</v>
      </c>
      <c r="D28" s="20"/>
      <c r="E28" s="32">
        <v>8</v>
      </c>
      <c r="F28" s="32">
        <v>8</v>
      </c>
      <c r="G28" s="32">
        <v>16</v>
      </c>
      <c r="H28" s="34"/>
      <c r="I28" s="78"/>
      <c r="J28" s="107">
        <f t="shared" si="0"/>
        <v>32</v>
      </c>
      <c r="K28" s="114"/>
    </row>
    <row r="29" spans="1:11" s="9" customFormat="1" ht="18" customHeight="1">
      <c r="A29" s="12">
        <v>19</v>
      </c>
      <c r="B29" s="22" t="s">
        <v>414</v>
      </c>
      <c r="C29" s="22" t="s">
        <v>415</v>
      </c>
      <c r="D29" s="20"/>
      <c r="E29" s="34"/>
      <c r="F29" s="32">
        <v>32</v>
      </c>
      <c r="G29" s="34"/>
      <c r="H29" s="34"/>
      <c r="I29" s="78"/>
      <c r="J29" s="107">
        <f t="shared" si="0"/>
        <v>32</v>
      </c>
      <c r="K29" s="114"/>
    </row>
    <row r="30" spans="1:11" s="9" customFormat="1" ht="18" customHeight="1">
      <c r="A30" s="12">
        <v>20</v>
      </c>
      <c r="B30" s="21" t="s">
        <v>209</v>
      </c>
      <c r="C30" s="21" t="s">
        <v>210</v>
      </c>
      <c r="D30" s="20"/>
      <c r="E30" s="32">
        <v>8</v>
      </c>
      <c r="F30" s="13">
        <v>8</v>
      </c>
      <c r="G30" s="13">
        <v>16</v>
      </c>
      <c r="H30" s="34"/>
      <c r="I30" s="78"/>
      <c r="J30" s="107">
        <f t="shared" si="0"/>
        <v>32</v>
      </c>
      <c r="K30" s="114"/>
    </row>
    <row r="31" spans="1:11" s="9" customFormat="1" ht="18" customHeight="1">
      <c r="A31" s="12">
        <v>21</v>
      </c>
      <c r="B31" s="21" t="s">
        <v>495</v>
      </c>
      <c r="C31" s="21" t="s">
        <v>496</v>
      </c>
      <c r="D31" s="20"/>
      <c r="E31" s="34"/>
      <c r="F31" s="17"/>
      <c r="G31" s="13">
        <v>32</v>
      </c>
      <c r="H31" s="17"/>
      <c r="I31" s="80"/>
      <c r="J31" s="107">
        <f t="shared" si="0"/>
        <v>32</v>
      </c>
      <c r="K31" s="114"/>
    </row>
    <row r="32" spans="1:11" s="9" customFormat="1" ht="18" customHeight="1">
      <c r="A32" s="12">
        <v>22</v>
      </c>
      <c r="B32" s="22" t="s">
        <v>548</v>
      </c>
      <c r="C32" s="22" t="s">
        <v>170</v>
      </c>
      <c r="D32" s="30"/>
      <c r="E32" s="34"/>
      <c r="F32" s="34"/>
      <c r="G32" s="34"/>
      <c r="H32" s="32">
        <v>32</v>
      </c>
      <c r="I32" s="78"/>
      <c r="J32" s="107">
        <f t="shared" si="0"/>
        <v>32</v>
      </c>
      <c r="K32" s="114"/>
    </row>
    <row r="33" spans="1:11" ht="18" customHeight="1">
      <c r="A33" s="119">
        <v>23</v>
      </c>
      <c r="B33" s="22" t="s">
        <v>174</v>
      </c>
      <c r="C33" s="22" t="s">
        <v>175</v>
      </c>
      <c r="D33" s="20"/>
      <c r="E33" s="32">
        <v>18</v>
      </c>
      <c r="F33" s="32">
        <v>10</v>
      </c>
      <c r="G33" s="34"/>
      <c r="H33" s="34"/>
      <c r="I33" s="78"/>
      <c r="J33" s="107">
        <f t="shared" si="0"/>
        <v>28</v>
      </c>
      <c r="K33" s="115"/>
    </row>
    <row r="34" spans="1:11" ht="18" customHeight="1">
      <c r="A34" s="119">
        <v>24</v>
      </c>
      <c r="B34" s="22" t="s">
        <v>202</v>
      </c>
      <c r="C34" s="22" t="s">
        <v>193</v>
      </c>
      <c r="D34" s="20"/>
      <c r="E34" s="32">
        <v>16</v>
      </c>
      <c r="F34" s="32">
        <v>1</v>
      </c>
      <c r="G34" s="32">
        <v>10</v>
      </c>
      <c r="H34" s="34"/>
      <c r="I34" s="78"/>
      <c r="J34" s="107">
        <f t="shared" si="0"/>
        <v>27</v>
      </c>
      <c r="K34" s="115"/>
    </row>
    <row r="35" spans="1:11" ht="18" customHeight="1">
      <c r="A35" s="119">
        <v>25</v>
      </c>
      <c r="B35" s="22" t="s">
        <v>203</v>
      </c>
      <c r="C35" s="22" t="s">
        <v>159</v>
      </c>
      <c r="D35" s="26"/>
      <c r="E35" s="32">
        <v>8</v>
      </c>
      <c r="F35" s="13">
        <v>8</v>
      </c>
      <c r="G35" s="13">
        <v>8</v>
      </c>
      <c r="H35" s="17"/>
      <c r="I35" s="80"/>
      <c r="J35" s="107">
        <f t="shared" si="0"/>
        <v>24</v>
      </c>
      <c r="K35" s="115"/>
    </row>
    <row r="36" spans="1:11" ht="18" customHeight="1">
      <c r="A36" s="119">
        <v>26</v>
      </c>
      <c r="B36" s="22" t="s">
        <v>200</v>
      </c>
      <c r="C36" s="22" t="s">
        <v>201</v>
      </c>
      <c r="D36" s="34"/>
      <c r="E36" s="32">
        <v>16</v>
      </c>
      <c r="F36" s="32">
        <v>8</v>
      </c>
      <c r="G36" s="34"/>
      <c r="H36" s="34"/>
      <c r="I36" s="78"/>
      <c r="J36" s="107">
        <f t="shared" si="0"/>
        <v>24</v>
      </c>
      <c r="K36" s="115"/>
    </row>
    <row r="37" spans="1:11" ht="18" customHeight="1">
      <c r="A37" s="119">
        <v>27</v>
      </c>
      <c r="B37" s="24" t="s">
        <v>211</v>
      </c>
      <c r="C37" s="24" t="s">
        <v>212</v>
      </c>
      <c r="D37" s="26"/>
      <c r="E37" s="32">
        <v>8</v>
      </c>
      <c r="F37" s="34"/>
      <c r="G37" s="34"/>
      <c r="H37" s="32">
        <v>16</v>
      </c>
      <c r="I37" s="78"/>
      <c r="J37" s="107">
        <f t="shared" si="0"/>
        <v>24</v>
      </c>
      <c r="K37" s="115"/>
    </row>
    <row r="38" spans="1:11" ht="18" customHeight="1">
      <c r="A38" s="119">
        <v>28</v>
      </c>
      <c r="B38" s="60" t="s">
        <v>206</v>
      </c>
      <c r="C38" s="60" t="s">
        <v>207</v>
      </c>
      <c r="D38" s="26"/>
      <c r="E38" s="32">
        <v>8</v>
      </c>
      <c r="F38" s="32">
        <v>16</v>
      </c>
      <c r="G38" s="17"/>
      <c r="H38" s="17"/>
      <c r="I38" s="80"/>
      <c r="J38" s="107">
        <f t="shared" si="0"/>
        <v>24</v>
      </c>
      <c r="K38" s="115"/>
    </row>
    <row r="39" spans="1:11" ht="18" customHeight="1">
      <c r="A39" s="119">
        <v>29</v>
      </c>
      <c r="B39" s="28" t="s">
        <v>104</v>
      </c>
      <c r="C39" s="28" t="s">
        <v>105</v>
      </c>
      <c r="D39" s="27">
        <v>16</v>
      </c>
      <c r="E39" s="34"/>
      <c r="F39" s="34"/>
      <c r="G39" s="34"/>
      <c r="H39" s="32">
        <v>8</v>
      </c>
      <c r="I39" s="78"/>
      <c r="J39" s="107">
        <f t="shared" si="0"/>
        <v>24</v>
      </c>
      <c r="K39" s="115"/>
    </row>
    <row r="40" spans="1:11" ht="18" customHeight="1">
      <c r="A40" s="119">
        <v>30</v>
      </c>
      <c r="B40" s="21" t="s">
        <v>499</v>
      </c>
      <c r="C40" s="21" t="s">
        <v>117</v>
      </c>
      <c r="D40" s="26"/>
      <c r="E40" s="34"/>
      <c r="F40" s="34"/>
      <c r="G40" s="32">
        <v>19</v>
      </c>
      <c r="H40" s="34"/>
      <c r="I40" s="78"/>
      <c r="J40" s="107">
        <f t="shared" si="0"/>
        <v>19</v>
      </c>
      <c r="K40" s="115"/>
    </row>
    <row r="41" spans="1:11" ht="18" customHeight="1">
      <c r="A41" s="119">
        <v>31</v>
      </c>
      <c r="B41" s="22" t="s">
        <v>179</v>
      </c>
      <c r="C41" s="22" t="s">
        <v>180</v>
      </c>
      <c r="D41" s="26"/>
      <c r="E41" s="32">
        <v>18</v>
      </c>
      <c r="F41" s="34"/>
      <c r="G41" s="34"/>
      <c r="H41" s="34"/>
      <c r="I41" s="78"/>
      <c r="J41" s="107">
        <f t="shared" si="0"/>
        <v>18</v>
      </c>
      <c r="K41" s="115"/>
    </row>
    <row r="42" spans="1:11" ht="18" customHeight="1">
      <c r="A42" s="119">
        <v>32</v>
      </c>
      <c r="B42" s="22" t="s">
        <v>178</v>
      </c>
      <c r="C42" s="22" t="s">
        <v>43</v>
      </c>
      <c r="D42" s="34"/>
      <c r="E42" s="32">
        <v>18</v>
      </c>
      <c r="F42" s="34"/>
      <c r="G42" s="34"/>
      <c r="H42" s="34"/>
      <c r="I42" s="78"/>
      <c r="J42" s="107">
        <f t="shared" si="0"/>
        <v>18</v>
      </c>
      <c r="K42" s="115"/>
    </row>
    <row r="43" spans="1:11" ht="18" customHeight="1">
      <c r="A43" s="119">
        <v>33</v>
      </c>
      <c r="B43" s="22" t="s">
        <v>416</v>
      </c>
      <c r="C43" s="22" t="s">
        <v>417</v>
      </c>
      <c r="D43" s="26"/>
      <c r="E43" s="34"/>
      <c r="F43" s="32">
        <v>18</v>
      </c>
      <c r="G43" s="34"/>
      <c r="H43" s="34"/>
      <c r="I43" s="78"/>
      <c r="J43" s="107">
        <f t="shared" si="0"/>
        <v>18</v>
      </c>
      <c r="K43" s="115"/>
    </row>
    <row r="44" spans="1:11" ht="18" customHeight="1">
      <c r="A44" s="119">
        <v>34</v>
      </c>
      <c r="B44" s="22" t="s">
        <v>420</v>
      </c>
      <c r="C44" s="22" t="s">
        <v>421</v>
      </c>
      <c r="D44" s="34"/>
      <c r="E44" s="34"/>
      <c r="F44" s="32">
        <v>18</v>
      </c>
      <c r="G44" s="34"/>
      <c r="H44" s="34"/>
      <c r="I44" s="78"/>
      <c r="J44" s="107">
        <f t="shared" si="0"/>
        <v>18</v>
      </c>
      <c r="K44" s="115"/>
    </row>
    <row r="45" spans="1:11" ht="18" customHeight="1">
      <c r="A45" s="119">
        <v>35</v>
      </c>
      <c r="B45" s="21" t="s">
        <v>526</v>
      </c>
      <c r="C45" s="21" t="s">
        <v>527</v>
      </c>
      <c r="D45" s="26"/>
      <c r="E45" s="34"/>
      <c r="F45" s="17"/>
      <c r="G45" s="13">
        <v>1</v>
      </c>
      <c r="H45" s="13">
        <v>16</v>
      </c>
      <c r="I45" s="80"/>
      <c r="J45" s="107">
        <f t="shared" si="0"/>
        <v>17</v>
      </c>
      <c r="K45" s="115"/>
    </row>
    <row r="46" spans="1:11" ht="18" customHeight="1">
      <c r="A46" s="119">
        <v>36</v>
      </c>
      <c r="B46" s="22" t="s">
        <v>108</v>
      </c>
      <c r="C46" s="22" t="s">
        <v>109</v>
      </c>
      <c r="D46" s="27">
        <v>8</v>
      </c>
      <c r="E46" s="34"/>
      <c r="F46" s="34"/>
      <c r="G46" s="34"/>
      <c r="H46" s="32">
        <v>8</v>
      </c>
      <c r="I46" s="78"/>
      <c r="J46" s="107">
        <f t="shared" si="0"/>
        <v>16</v>
      </c>
      <c r="K46" s="115"/>
    </row>
    <row r="47" spans="1:11" ht="18" customHeight="1">
      <c r="A47" s="119">
        <v>37</v>
      </c>
      <c r="B47" s="22" t="s">
        <v>42</v>
      </c>
      <c r="C47" s="22" t="s">
        <v>39</v>
      </c>
      <c r="D47" s="27">
        <v>16</v>
      </c>
      <c r="E47" s="34"/>
      <c r="F47" s="34"/>
      <c r="G47" s="34"/>
      <c r="H47" s="34"/>
      <c r="I47" s="83"/>
      <c r="J47" s="107">
        <f t="shared" si="0"/>
        <v>16</v>
      </c>
      <c r="K47" s="115"/>
    </row>
    <row r="48" spans="1:11" ht="18" customHeight="1">
      <c r="A48" s="119">
        <v>38</v>
      </c>
      <c r="B48" s="22" t="s">
        <v>549</v>
      </c>
      <c r="C48" s="22" t="s">
        <v>550</v>
      </c>
      <c r="D48" s="34"/>
      <c r="E48" s="34"/>
      <c r="F48" s="34"/>
      <c r="G48" s="34"/>
      <c r="H48" s="32">
        <v>16</v>
      </c>
      <c r="I48" s="83"/>
      <c r="J48" s="107">
        <f t="shared" si="0"/>
        <v>16</v>
      </c>
      <c r="K48" s="115"/>
    </row>
    <row r="49" spans="1:11" ht="18" customHeight="1">
      <c r="A49" s="119">
        <v>39</v>
      </c>
      <c r="B49" s="22" t="s">
        <v>106</v>
      </c>
      <c r="C49" s="22" t="s">
        <v>48</v>
      </c>
      <c r="D49" s="27">
        <v>16</v>
      </c>
      <c r="E49" s="34"/>
      <c r="F49" s="34"/>
      <c r="G49" s="34"/>
      <c r="H49" s="34"/>
      <c r="I49" s="83"/>
      <c r="J49" s="107">
        <f t="shared" si="0"/>
        <v>16</v>
      </c>
      <c r="K49" s="115"/>
    </row>
    <row r="50" spans="1:11" ht="18" customHeight="1">
      <c r="A50" s="119">
        <v>40</v>
      </c>
      <c r="B50" s="22" t="s">
        <v>447</v>
      </c>
      <c r="C50" s="22" t="s">
        <v>5</v>
      </c>
      <c r="D50" s="34"/>
      <c r="E50" s="34"/>
      <c r="F50" s="34"/>
      <c r="G50" s="34"/>
      <c r="H50" s="32">
        <v>16</v>
      </c>
      <c r="I50" s="83"/>
      <c r="J50" s="107">
        <f t="shared" si="0"/>
        <v>16</v>
      </c>
      <c r="K50" s="115"/>
    </row>
    <row r="51" spans="1:11" ht="18" customHeight="1">
      <c r="A51" s="119">
        <v>41</v>
      </c>
      <c r="B51" s="22" t="s">
        <v>107</v>
      </c>
      <c r="C51" s="22" t="s">
        <v>9</v>
      </c>
      <c r="D51" s="27">
        <v>16</v>
      </c>
      <c r="E51" s="34"/>
      <c r="F51" s="34"/>
      <c r="G51" s="34"/>
      <c r="H51" s="34"/>
      <c r="I51" s="83"/>
      <c r="J51" s="107">
        <f t="shared" si="0"/>
        <v>16</v>
      </c>
      <c r="K51" s="115"/>
    </row>
    <row r="52" spans="1:11" ht="18" customHeight="1">
      <c r="A52" s="119">
        <v>42</v>
      </c>
      <c r="B52" s="22" t="s">
        <v>181</v>
      </c>
      <c r="C52" s="22" t="s">
        <v>150</v>
      </c>
      <c r="D52" s="26"/>
      <c r="E52" s="32">
        <v>1</v>
      </c>
      <c r="F52" s="34"/>
      <c r="G52" s="32">
        <v>11</v>
      </c>
      <c r="H52" s="34"/>
      <c r="I52" s="83"/>
      <c r="J52" s="107">
        <f t="shared" si="0"/>
        <v>12</v>
      </c>
      <c r="K52" s="115"/>
    </row>
    <row r="53" spans="1:11" ht="18" customHeight="1">
      <c r="A53" s="119">
        <v>43</v>
      </c>
      <c r="B53" s="21" t="s">
        <v>501</v>
      </c>
      <c r="C53" s="21" t="s">
        <v>269</v>
      </c>
      <c r="D53" s="26"/>
      <c r="E53" s="34"/>
      <c r="F53" s="34"/>
      <c r="G53" s="32">
        <v>10</v>
      </c>
      <c r="H53" s="34"/>
      <c r="I53" s="83"/>
      <c r="J53" s="107">
        <f t="shared" si="0"/>
        <v>10</v>
      </c>
      <c r="K53" s="115"/>
    </row>
    <row r="54" spans="1:11" ht="18" customHeight="1">
      <c r="A54" s="119">
        <v>44</v>
      </c>
      <c r="B54" s="21" t="s">
        <v>213</v>
      </c>
      <c r="C54" s="21" t="s">
        <v>214</v>
      </c>
      <c r="D54" s="26"/>
      <c r="E54" s="32">
        <v>8</v>
      </c>
      <c r="F54" s="13">
        <v>1</v>
      </c>
      <c r="G54" s="17"/>
      <c r="H54" s="17"/>
      <c r="I54" s="81"/>
      <c r="J54" s="107">
        <f t="shared" si="0"/>
        <v>9</v>
      </c>
      <c r="K54" s="115"/>
    </row>
    <row r="55" spans="1:11" ht="18" customHeight="1">
      <c r="A55" s="119">
        <v>45</v>
      </c>
      <c r="B55" s="21" t="s">
        <v>500</v>
      </c>
      <c r="C55" s="21" t="s">
        <v>224</v>
      </c>
      <c r="D55" s="26"/>
      <c r="E55" s="34"/>
      <c r="F55" s="34"/>
      <c r="G55" s="32">
        <v>8</v>
      </c>
      <c r="H55" s="34"/>
      <c r="I55" s="83"/>
      <c r="J55" s="107">
        <f t="shared" si="0"/>
        <v>8</v>
      </c>
      <c r="K55" s="115"/>
    </row>
    <row r="56" spans="1:11" ht="18" customHeight="1">
      <c r="A56" s="119">
        <v>46</v>
      </c>
      <c r="B56" s="24" t="s">
        <v>208</v>
      </c>
      <c r="C56" s="24" t="s">
        <v>6</v>
      </c>
      <c r="D56" s="26"/>
      <c r="E56" s="32">
        <v>8</v>
      </c>
      <c r="F56" s="34"/>
      <c r="G56" s="34"/>
      <c r="H56" s="34"/>
      <c r="I56" s="83"/>
      <c r="J56" s="107">
        <f t="shared" si="0"/>
        <v>8</v>
      </c>
      <c r="K56" s="115"/>
    </row>
    <row r="57" spans="1:11" ht="18" customHeight="1">
      <c r="A57" s="119">
        <v>47</v>
      </c>
      <c r="B57" s="22" t="s">
        <v>101</v>
      </c>
      <c r="C57" s="22" t="s">
        <v>102</v>
      </c>
      <c r="D57" s="27">
        <v>8</v>
      </c>
      <c r="E57" s="34"/>
      <c r="F57" s="34"/>
      <c r="G57" s="34"/>
      <c r="H57" s="34"/>
      <c r="I57" s="83"/>
      <c r="J57" s="107">
        <f t="shared" si="0"/>
        <v>8</v>
      </c>
      <c r="K57" s="115"/>
    </row>
    <row r="58" spans="1:11" ht="18" customHeight="1">
      <c r="A58" s="119">
        <v>48</v>
      </c>
      <c r="B58" s="22" t="s">
        <v>28</v>
      </c>
      <c r="C58" s="22" t="s">
        <v>26</v>
      </c>
      <c r="D58" s="27">
        <v>8</v>
      </c>
      <c r="E58" s="26"/>
      <c r="F58" s="34"/>
      <c r="G58" s="34"/>
      <c r="H58" s="34"/>
      <c r="I58" s="83"/>
      <c r="J58" s="107">
        <f t="shared" si="0"/>
        <v>8</v>
      </c>
      <c r="K58" s="115"/>
    </row>
    <row r="59" spans="1:11" ht="18" customHeight="1">
      <c r="A59" s="119">
        <v>49</v>
      </c>
      <c r="B59" s="22" t="s">
        <v>422</v>
      </c>
      <c r="C59" s="22" t="s">
        <v>423</v>
      </c>
      <c r="D59" s="34"/>
      <c r="E59" s="34"/>
      <c r="F59" s="32">
        <v>8</v>
      </c>
      <c r="G59" s="34"/>
      <c r="H59" s="34"/>
      <c r="I59" s="83"/>
      <c r="J59" s="107">
        <f t="shared" si="0"/>
        <v>8</v>
      </c>
      <c r="K59" s="115"/>
    </row>
    <row r="60" spans="1:11" ht="18" customHeight="1">
      <c r="A60" s="119">
        <v>50</v>
      </c>
      <c r="B60" s="22" t="s">
        <v>552</v>
      </c>
      <c r="C60" s="22" t="s">
        <v>551</v>
      </c>
      <c r="D60" s="34"/>
      <c r="E60" s="34"/>
      <c r="F60" s="34"/>
      <c r="G60" s="34"/>
      <c r="H60" s="32">
        <v>8</v>
      </c>
      <c r="I60" s="83"/>
      <c r="J60" s="107">
        <f t="shared" si="0"/>
        <v>8</v>
      </c>
      <c r="K60" s="115"/>
    </row>
    <row r="61" spans="1:11" ht="18" customHeight="1">
      <c r="A61" s="119">
        <v>51</v>
      </c>
      <c r="B61" s="22" t="s">
        <v>544</v>
      </c>
      <c r="C61" s="22" t="s">
        <v>553</v>
      </c>
      <c r="D61" s="34"/>
      <c r="E61" s="34"/>
      <c r="F61" s="34"/>
      <c r="G61" s="34"/>
      <c r="H61" s="32">
        <v>8</v>
      </c>
      <c r="I61" s="83"/>
      <c r="J61" s="107">
        <f t="shared" si="0"/>
        <v>8</v>
      </c>
      <c r="K61" s="115"/>
    </row>
    <row r="62" spans="1:11" ht="18" customHeight="1">
      <c r="A62" s="119">
        <v>52</v>
      </c>
      <c r="B62" s="22"/>
      <c r="C62" s="22"/>
      <c r="D62" s="34"/>
      <c r="E62" s="34"/>
      <c r="F62" s="34"/>
      <c r="G62" s="34"/>
      <c r="H62" s="32">
        <v>8</v>
      </c>
      <c r="I62" s="83"/>
      <c r="J62" s="107">
        <f t="shared" si="0"/>
        <v>8</v>
      </c>
      <c r="K62" s="115"/>
    </row>
    <row r="63" spans="1:11" ht="18" customHeight="1">
      <c r="A63" s="119">
        <v>53</v>
      </c>
      <c r="B63" s="22" t="s">
        <v>184</v>
      </c>
      <c r="C63" s="22" t="s">
        <v>180</v>
      </c>
      <c r="D63" s="26"/>
      <c r="E63" s="32">
        <v>1</v>
      </c>
      <c r="F63" s="34"/>
      <c r="G63" s="32">
        <v>1</v>
      </c>
      <c r="H63" s="34"/>
      <c r="I63" s="83"/>
      <c r="J63" s="107">
        <f t="shared" si="0"/>
        <v>2</v>
      </c>
      <c r="K63" s="115"/>
    </row>
    <row r="64" spans="1:11" ht="18" customHeight="1">
      <c r="A64" s="119">
        <v>54</v>
      </c>
      <c r="B64" s="22" t="s">
        <v>182</v>
      </c>
      <c r="C64" s="22" t="s">
        <v>183</v>
      </c>
      <c r="D64" s="26"/>
      <c r="E64" s="27">
        <v>1</v>
      </c>
      <c r="F64" s="32">
        <v>1</v>
      </c>
      <c r="G64" s="34"/>
      <c r="H64" s="34"/>
      <c r="I64" s="83"/>
      <c r="J64" s="107">
        <f t="shared" si="0"/>
        <v>2</v>
      </c>
      <c r="K64" s="115"/>
    </row>
    <row r="65" spans="1:11" ht="18" customHeight="1">
      <c r="A65" s="119">
        <v>55</v>
      </c>
      <c r="B65" s="21" t="s">
        <v>465</v>
      </c>
      <c r="C65" s="21" t="s">
        <v>466</v>
      </c>
      <c r="D65" s="26"/>
      <c r="E65" s="34"/>
      <c r="F65" s="13">
        <v>1</v>
      </c>
      <c r="G65" s="17"/>
      <c r="H65" s="34"/>
      <c r="I65" s="83"/>
      <c r="J65" s="107">
        <f t="shared" si="0"/>
        <v>1</v>
      </c>
      <c r="K65" s="115"/>
    </row>
    <row r="66" spans="1:11" ht="18" customHeight="1">
      <c r="A66" s="119">
        <v>56</v>
      </c>
      <c r="B66" s="21" t="s">
        <v>528</v>
      </c>
      <c r="C66" s="21" t="s">
        <v>529</v>
      </c>
      <c r="D66" s="26"/>
      <c r="E66" s="34"/>
      <c r="F66" s="17"/>
      <c r="G66" s="13">
        <v>1</v>
      </c>
      <c r="H66" s="17"/>
      <c r="I66" s="81"/>
      <c r="J66" s="107">
        <f t="shared" si="0"/>
        <v>1</v>
      </c>
      <c r="K66" s="115"/>
    </row>
    <row r="67" spans="1:11" ht="18" customHeight="1">
      <c r="A67" s="119">
        <v>57</v>
      </c>
      <c r="B67" s="22" t="s">
        <v>185</v>
      </c>
      <c r="C67" s="22" t="s">
        <v>186</v>
      </c>
      <c r="D67" s="26"/>
      <c r="E67" s="32">
        <v>1</v>
      </c>
      <c r="F67" s="34"/>
      <c r="G67" s="34"/>
      <c r="H67" s="34"/>
      <c r="I67" s="83"/>
      <c r="J67" s="107">
        <f t="shared" si="0"/>
        <v>1</v>
      </c>
      <c r="K67" s="115"/>
    </row>
    <row r="68" spans="1:11" ht="18" customHeight="1">
      <c r="A68" s="119">
        <v>58</v>
      </c>
      <c r="B68" s="21" t="s">
        <v>188</v>
      </c>
      <c r="C68" s="21" t="s">
        <v>189</v>
      </c>
      <c r="D68" s="26"/>
      <c r="E68" s="32">
        <v>1</v>
      </c>
      <c r="F68" s="17"/>
      <c r="G68" s="17"/>
      <c r="H68" s="17"/>
      <c r="I68" s="81"/>
      <c r="J68" s="107">
        <f t="shared" si="0"/>
        <v>1</v>
      </c>
      <c r="K68" s="115"/>
    </row>
    <row r="69" spans="1:11" ht="18" customHeight="1">
      <c r="A69" s="119">
        <v>59</v>
      </c>
      <c r="B69" s="21" t="s">
        <v>401</v>
      </c>
      <c r="C69" s="21" t="s">
        <v>467</v>
      </c>
      <c r="D69" s="26"/>
      <c r="E69" s="34"/>
      <c r="F69" s="32">
        <v>1</v>
      </c>
      <c r="G69" s="34"/>
      <c r="H69" s="34"/>
      <c r="I69" s="83"/>
      <c r="J69" s="107">
        <f t="shared" si="0"/>
        <v>1</v>
      </c>
      <c r="K69" s="115"/>
    </row>
    <row r="70" spans="1:11" ht="18" customHeight="1">
      <c r="A70" s="119">
        <v>60</v>
      </c>
      <c r="B70" s="22" t="s">
        <v>187</v>
      </c>
      <c r="C70" s="22" t="s">
        <v>170</v>
      </c>
      <c r="D70" s="34"/>
      <c r="E70" s="32">
        <v>1</v>
      </c>
      <c r="F70" s="34"/>
      <c r="G70" s="34"/>
      <c r="H70" s="34"/>
      <c r="I70" s="83"/>
      <c r="J70" s="107">
        <f t="shared" si="0"/>
        <v>1</v>
      </c>
      <c r="K70" s="115"/>
    </row>
    <row r="71" spans="1:11" ht="18" customHeight="1" thickBot="1">
      <c r="A71" s="120">
        <v>61</v>
      </c>
      <c r="B71" s="96" t="s">
        <v>524</v>
      </c>
      <c r="C71" s="96" t="s">
        <v>525</v>
      </c>
      <c r="D71" s="121"/>
      <c r="E71" s="97"/>
      <c r="F71" s="122"/>
      <c r="G71" s="123">
        <v>1</v>
      </c>
      <c r="H71" s="97"/>
      <c r="I71" s="99"/>
      <c r="J71" s="107">
        <f t="shared" si="0"/>
        <v>1</v>
      </c>
    </row>
  </sheetData>
  <sortState ref="A8:P78">
    <sortCondition descending="1" ref="J8:J78"/>
  </sortState>
  <mergeCells count="2">
    <mergeCell ref="A7:J7"/>
    <mergeCell ref="A8:J8"/>
  </mergeCells>
  <conditionalFormatting sqref="B27:B37">
    <cfRule type="expression" dxfId="29" priority="1">
      <formula>$B27="ZZZ"</formula>
    </cfRule>
  </conditionalFormatting>
  <conditionalFormatting sqref="B11:B26">
    <cfRule type="expression" dxfId="28" priority="2">
      <formula>$B11="ZZZ"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Normal="100" workbookViewId="0">
      <selection activeCell="I10" sqref="I10"/>
    </sheetView>
  </sheetViews>
  <sheetFormatPr baseColWidth="10" defaultRowHeight="18" customHeight="1"/>
  <cols>
    <col min="1" max="1" width="3.85546875" customWidth="1"/>
    <col min="2" max="2" width="25" customWidth="1"/>
    <col min="3" max="3" width="14.85546875" bestFit="1" customWidth="1"/>
    <col min="4" max="4" width="18.7109375" customWidth="1"/>
    <col min="5" max="5" width="18.7109375" style="6" customWidth="1"/>
    <col min="6" max="9" width="18.7109375" customWidth="1"/>
    <col min="10" max="10" width="9.28515625" style="112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 ht="18" customHeight="1">
      <c r="A1" s="62"/>
      <c r="B1" s="62"/>
      <c r="C1" s="62"/>
      <c r="D1" s="62"/>
      <c r="E1" s="2"/>
      <c r="F1" s="3"/>
      <c r="G1" s="4"/>
      <c r="H1" s="3"/>
      <c r="I1" s="3"/>
    </row>
    <row r="2" spans="1:11" ht="18" customHeight="1">
      <c r="A2" s="62"/>
      <c r="B2" s="62"/>
      <c r="C2" s="62"/>
      <c r="D2" s="62"/>
      <c r="E2" s="2"/>
      <c r="F2" s="3"/>
      <c r="G2" s="4"/>
      <c r="H2" s="3"/>
      <c r="I2" s="3"/>
    </row>
    <row r="3" spans="1:11" ht="18" customHeight="1">
      <c r="A3" s="62"/>
      <c r="B3" s="62"/>
      <c r="C3" s="62"/>
      <c r="D3" s="62"/>
      <c r="E3" s="2"/>
      <c r="F3" s="3"/>
      <c r="G3" s="4"/>
      <c r="H3" s="3"/>
      <c r="I3" s="3"/>
    </row>
    <row r="4" spans="1:11" ht="18" customHeight="1">
      <c r="A4" s="62"/>
      <c r="B4" s="62"/>
      <c r="C4" s="62"/>
      <c r="D4" s="62"/>
      <c r="E4" s="2"/>
      <c r="F4" s="3"/>
      <c r="G4" s="4"/>
      <c r="H4" s="3"/>
      <c r="I4" s="3"/>
    </row>
    <row r="5" spans="1:11" ht="18" customHeight="1">
      <c r="A5" s="62"/>
      <c r="B5" s="62"/>
      <c r="C5" s="62"/>
      <c r="D5" s="62"/>
      <c r="E5" s="2"/>
      <c r="F5" s="3"/>
      <c r="G5" s="4"/>
      <c r="H5" s="3"/>
      <c r="I5" s="3"/>
    </row>
    <row r="6" spans="1:11" ht="18" customHeight="1">
      <c r="A6" s="126" t="s">
        <v>54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1" ht="18" customHeight="1">
      <c r="A7" s="127" t="s">
        <v>19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1" ht="18" customHeight="1" thickBot="1">
      <c r="A8" s="1"/>
      <c r="B8" s="1"/>
      <c r="E8" s="5"/>
      <c r="F8" s="7"/>
      <c r="H8" s="5"/>
      <c r="I8" s="5"/>
    </row>
    <row r="9" spans="1:11" s="8" customFormat="1" ht="18" customHeight="1" thickBot="1">
      <c r="A9" s="64" t="s">
        <v>0</v>
      </c>
      <c r="B9" s="59" t="s">
        <v>1</v>
      </c>
      <c r="C9" s="59" t="s">
        <v>2</v>
      </c>
      <c r="D9" s="59" t="s">
        <v>49</v>
      </c>
      <c r="E9" s="59" t="s">
        <v>12</v>
      </c>
      <c r="F9" s="59" t="s">
        <v>50</v>
      </c>
      <c r="G9" s="59" t="s">
        <v>51</v>
      </c>
      <c r="H9" s="59" t="s">
        <v>52</v>
      </c>
      <c r="I9" s="59" t="s">
        <v>540</v>
      </c>
      <c r="J9" s="87" t="s">
        <v>3</v>
      </c>
      <c r="K9" s="113"/>
    </row>
    <row r="10" spans="1:11" s="9" customFormat="1" ht="18" customHeight="1">
      <c r="A10" s="39">
        <v>1</v>
      </c>
      <c r="B10" s="130" t="s">
        <v>82</v>
      </c>
      <c r="C10" s="130" t="s">
        <v>13</v>
      </c>
      <c r="D10" s="23">
        <v>60</v>
      </c>
      <c r="E10" s="23">
        <v>60</v>
      </c>
      <c r="F10" s="23">
        <v>32</v>
      </c>
      <c r="G10" s="23">
        <v>16</v>
      </c>
      <c r="H10" s="23">
        <v>92</v>
      </c>
      <c r="I10" s="69">
        <f>32*1.5</f>
        <v>48</v>
      </c>
      <c r="J10" s="107">
        <f>SUM(D10:I10)</f>
        <v>308</v>
      </c>
      <c r="K10" s="114"/>
    </row>
    <row r="11" spans="1:11" s="9" customFormat="1" ht="18" customHeight="1">
      <c r="A11" s="40">
        <v>2</v>
      </c>
      <c r="B11" s="22" t="s">
        <v>355</v>
      </c>
      <c r="C11" s="22" t="s">
        <v>356</v>
      </c>
      <c r="D11" s="20"/>
      <c r="E11" s="23">
        <v>122</v>
      </c>
      <c r="F11" s="23">
        <v>92</v>
      </c>
      <c r="G11" s="20"/>
      <c r="H11" s="20"/>
      <c r="I11" s="69">
        <f>60*1.5</f>
        <v>90</v>
      </c>
      <c r="J11" s="107">
        <f>SUM(D11:I11)</f>
        <v>304</v>
      </c>
      <c r="K11" s="114"/>
    </row>
    <row r="12" spans="1:11" s="9" customFormat="1" ht="18" customHeight="1">
      <c r="A12" s="40">
        <v>3</v>
      </c>
      <c r="B12" s="22" t="s">
        <v>357</v>
      </c>
      <c r="C12" s="22" t="s">
        <v>13</v>
      </c>
      <c r="D12" s="20"/>
      <c r="E12" s="23">
        <v>92</v>
      </c>
      <c r="F12" s="23">
        <v>32</v>
      </c>
      <c r="G12" s="23">
        <v>60</v>
      </c>
      <c r="H12" s="20"/>
      <c r="I12" s="79"/>
      <c r="J12" s="107">
        <f>SUM(D12:I12)</f>
        <v>184</v>
      </c>
      <c r="K12" s="114"/>
    </row>
    <row r="13" spans="1:11" s="9" customFormat="1" ht="18" customHeight="1">
      <c r="A13" s="39">
        <v>4</v>
      </c>
      <c r="B13" s="22" t="s">
        <v>32</v>
      </c>
      <c r="C13" s="22" t="s">
        <v>33</v>
      </c>
      <c r="D13" s="23">
        <v>32</v>
      </c>
      <c r="E13" s="23">
        <v>32</v>
      </c>
      <c r="F13" s="23">
        <v>16</v>
      </c>
      <c r="G13" s="23">
        <v>32</v>
      </c>
      <c r="H13" s="20"/>
      <c r="I13" s="69">
        <f>8*1.5</f>
        <v>12</v>
      </c>
      <c r="J13" s="107">
        <f>SUM(D13:I13)</f>
        <v>124</v>
      </c>
      <c r="K13" s="114"/>
    </row>
    <row r="14" spans="1:11" s="9" customFormat="1" ht="18" customHeight="1">
      <c r="A14" s="40">
        <v>5</v>
      </c>
      <c r="B14" s="22" t="s">
        <v>400</v>
      </c>
      <c r="C14" s="22" t="s">
        <v>34</v>
      </c>
      <c r="D14" s="20"/>
      <c r="E14" s="20"/>
      <c r="F14" s="20"/>
      <c r="G14" s="23">
        <v>122</v>
      </c>
      <c r="H14" s="20"/>
      <c r="I14" s="79"/>
      <c r="J14" s="107">
        <f>SUM(D14:I14)</f>
        <v>122</v>
      </c>
      <c r="K14" s="114"/>
    </row>
    <row r="15" spans="1:11" s="9" customFormat="1" ht="18" customHeight="1">
      <c r="A15" s="40">
        <v>6</v>
      </c>
      <c r="B15" s="22" t="s">
        <v>273</v>
      </c>
      <c r="C15" s="22" t="s">
        <v>70</v>
      </c>
      <c r="D15" s="20"/>
      <c r="E15" s="23">
        <v>60</v>
      </c>
      <c r="F15" s="23">
        <v>8</v>
      </c>
      <c r="G15" s="23">
        <v>16</v>
      </c>
      <c r="H15" s="23">
        <v>0</v>
      </c>
      <c r="I15" s="69">
        <f>8*1.5</f>
        <v>12</v>
      </c>
      <c r="J15" s="107">
        <f>SUM(D15:I15)</f>
        <v>96</v>
      </c>
      <c r="K15" s="114"/>
    </row>
    <row r="16" spans="1:11" s="9" customFormat="1" ht="18" customHeight="1">
      <c r="A16" s="39">
        <v>7</v>
      </c>
      <c r="B16" s="22" t="s">
        <v>340</v>
      </c>
      <c r="C16" s="22" t="s">
        <v>14</v>
      </c>
      <c r="D16" s="20"/>
      <c r="E16" s="23">
        <v>16</v>
      </c>
      <c r="F16" s="23">
        <v>32</v>
      </c>
      <c r="G16" s="23">
        <v>16</v>
      </c>
      <c r="H16" s="23">
        <v>32</v>
      </c>
      <c r="I16" s="79"/>
      <c r="J16" s="107">
        <f>SUM(D16:I16)</f>
        <v>96</v>
      </c>
      <c r="K16" s="114"/>
    </row>
    <row r="17" spans="1:11" s="9" customFormat="1" ht="18" customHeight="1">
      <c r="A17" s="40">
        <v>8</v>
      </c>
      <c r="B17" s="22" t="s">
        <v>479</v>
      </c>
      <c r="C17" s="22" t="s">
        <v>480</v>
      </c>
      <c r="D17" s="20"/>
      <c r="E17" s="20"/>
      <c r="F17" s="20"/>
      <c r="G17" s="23">
        <v>92</v>
      </c>
      <c r="H17" s="20"/>
      <c r="I17" s="79"/>
      <c r="J17" s="107">
        <f>SUM(D17:I17)</f>
        <v>92</v>
      </c>
      <c r="K17" s="114"/>
    </row>
    <row r="18" spans="1:11" s="9" customFormat="1" ht="18" customHeight="1">
      <c r="A18" s="40">
        <v>9</v>
      </c>
      <c r="B18" s="22" t="s">
        <v>424</v>
      </c>
      <c r="C18" s="22" t="s">
        <v>34</v>
      </c>
      <c r="D18" s="20"/>
      <c r="E18" s="20"/>
      <c r="F18" s="23">
        <v>16</v>
      </c>
      <c r="G18" s="23">
        <v>60</v>
      </c>
      <c r="H18" s="20"/>
      <c r="I18" s="79"/>
      <c r="J18" s="107">
        <f>SUM(D18:I18)</f>
        <v>76</v>
      </c>
      <c r="K18" s="114"/>
    </row>
    <row r="19" spans="1:11" s="9" customFormat="1" ht="18" customHeight="1">
      <c r="A19" s="39">
        <v>10</v>
      </c>
      <c r="B19" s="22" t="s">
        <v>360</v>
      </c>
      <c r="C19" s="22" t="s">
        <v>361</v>
      </c>
      <c r="D19" s="20"/>
      <c r="E19" s="23">
        <v>32</v>
      </c>
      <c r="F19" s="23">
        <v>16</v>
      </c>
      <c r="G19" s="20"/>
      <c r="H19" s="20"/>
      <c r="I19" s="69">
        <f>16*1.5</f>
        <v>24</v>
      </c>
      <c r="J19" s="107">
        <f>SUM(D19:I19)</f>
        <v>72</v>
      </c>
      <c r="K19" s="114"/>
    </row>
    <row r="20" spans="1:11" s="9" customFormat="1" ht="18" customHeight="1">
      <c r="A20" s="40">
        <v>11</v>
      </c>
      <c r="B20" s="22" t="s">
        <v>412</v>
      </c>
      <c r="C20" s="22" t="s">
        <v>413</v>
      </c>
      <c r="D20" s="20"/>
      <c r="E20" s="20"/>
      <c r="F20" s="20"/>
      <c r="G20" s="20"/>
      <c r="H20" s="23">
        <v>60</v>
      </c>
      <c r="I20" s="79"/>
      <c r="J20" s="107">
        <f>SUM(D20:I20)</f>
        <v>60</v>
      </c>
      <c r="K20" s="114"/>
    </row>
    <row r="21" spans="1:11" s="9" customFormat="1" ht="18" customHeight="1">
      <c r="A21" s="40">
        <v>12</v>
      </c>
      <c r="B21" s="22" t="s">
        <v>371</v>
      </c>
      <c r="C21" s="22" t="s">
        <v>372</v>
      </c>
      <c r="D21" s="20"/>
      <c r="E21" s="23">
        <v>16</v>
      </c>
      <c r="F21" s="23">
        <v>16</v>
      </c>
      <c r="G21" s="23">
        <v>8</v>
      </c>
      <c r="H21" s="23">
        <v>16</v>
      </c>
      <c r="I21" s="79"/>
      <c r="J21" s="107">
        <f>SUM(D21:I21)</f>
        <v>56</v>
      </c>
      <c r="K21" s="114"/>
    </row>
    <row r="22" spans="1:11" s="9" customFormat="1" ht="18" customHeight="1">
      <c r="A22" s="39">
        <v>13</v>
      </c>
      <c r="B22" s="22" t="s">
        <v>369</v>
      </c>
      <c r="C22" s="22" t="s">
        <v>370</v>
      </c>
      <c r="D22" s="20"/>
      <c r="E22" s="23">
        <v>16</v>
      </c>
      <c r="F22" s="23">
        <v>8</v>
      </c>
      <c r="G22" s="23">
        <v>32</v>
      </c>
      <c r="H22" s="20"/>
      <c r="I22" s="79"/>
      <c r="J22" s="107">
        <f>SUM(D22:I22)</f>
        <v>56</v>
      </c>
      <c r="K22" s="114"/>
    </row>
    <row r="23" spans="1:11" s="9" customFormat="1" ht="18" customHeight="1">
      <c r="A23" s="40">
        <v>14</v>
      </c>
      <c r="B23" s="28" t="s">
        <v>362</v>
      </c>
      <c r="C23" s="28" t="s">
        <v>363</v>
      </c>
      <c r="D23" s="20"/>
      <c r="E23" s="23">
        <v>32</v>
      </c>
      <c r="F23" s="20"/>
      <c r="G23" s="23">
        <v>16</v>
      </c>
      <c r="H23" s="20"/>
      <c r="I23" s="79"/>
      <c r="J23" s="107">
        <f>SUM(D23:I23)</f>
        <v>48</v>
      </c>
      <c r="K23" s="114"/>
    </row>
    <row r="24" spans="1:11" s="9" customFormat="1" ht="18" customHeight="1">
      <c r="A24" s="40">
        <v>15</v>
      </c>
      <c r="B24" s="22" t="s">
        <v>69</v>
      </c>
      <c r="C24" s="22" t="s">
        <v>70</v>
      </c>
      <c r="D24" s="23">
        <v>8</v>
      </c>
      <c r="E24" s="20"/>
      <c r="F24" s="20"/>
      <c r="G24" s="20"/>
      <c r="H24" s="23">
        <v>32</v>
      </c>
      <c r="I24" s="79"/>
      <c r="J24" s="107">
        <f>SUM(D24:I24)</f>
        <v>40</v>
      </c>
      <c r="K24" s="114"/>
    </row>
    <row r="25" spans="1:11" s="9" customFormat="1" ht="18" customHeight="1">
      <c r="A25" s="39">
        <v>16</v>
      </c>
      <c r="B25" s="28" t="s">
        <v>358</v>
      </c>
      <c r="C25" s="28" t="s">
        <v>359</v>
      </c>
      <c r="D25" s="20"/>
      <c r="E25" s="23">
        <v>32</v>
      </c>
      <c r="F25" s="23">
        <v>8</v>
      </c>
      <c r="G25" s="20"/>
      <c r="H25" s="20"/>
      <c r="I25" s="79"/>
      <c r="J25" s="107">
        <f>SUM(D25:I25)</f>
        <v>40</v>
      </c>
      <c r="K25" s="114"/>
    </row>
    <row r="26" spans="1:11" s="9" customFormat="1" ht="18" customHeight="1">
      <c r="A26" s="40">
        <v>17</v>
      </c>
      <c r="B26" s="22" t="s">
        <v>481</v>
      </c>
      <c r="C26" s="22" t="s">
        <v>482</v>
      </c>
      <c r="D26" s="20"/>
      <c r="E26" s="20"/>
      <c r="F26" s="20"/>
      <c r="G26" s="23">
        <v>32</v>
      </c>
      <c r="H26" s="20"/>
      <c r="I26" s="79"/>
      <c r="J26" s="107">
        <f>SUM(D26:I26)</f>
        <v>32</v>
      </c>
      <c r="K26" s="114"/>
    </row>
    <row r="27" spans="1:11" s="9" customFormat="1" ht="18" customHeight="1">
      <c r="A27" s="40">
        <v>18</v>
      </c>
      <c r="B27" s="22" t="s">
        <v>483</v>
      </c>
      <c r="C27" s="22" t="s">
        <v>484</v>
      </c>
      <c r="D27" s="20"/>
      <c r="E27" s="20"/>
      <c r="F27" s="20"/>
      <c r="G27" s="23">
        <v>32</v>
      </c>
      <c r="H27" s="20"/>
      <c r="I27" s="79"/>
      <c r="J27" s="107">
        <f>SUM(D27:I27)</f>
        <v>32</v>
      </c>
      <c r="K27" s="114"/>
    </row>
    <row r="28" spans="1:11" s="9" customFormat="1" ht="18" customHeight="1">
      <c r="A28" s="39">
        <v>19</v>
      </c>
      <c r="B28" s="22" t="s">
        <v>220</v>
      </c>
      <c r="C28" s="22" t="s">
        <v>425</v>
      </c>
      <c r="D28" s="20"/>
      <c r="E28" s="20"/>
      <c r="F28" s="23">
        <v>1</v>
      </c>
      <c r="G28" s="20"/>
      <c r="H28" s="20"/>
      <c r="I28" s="69">
        <f>16*1.5</f>
        <v>24</v>
      </c>
      <c r="J28" s="107">
        <f>SUM(D28:I28)</f>
        <v>25</v>
      </c>
      <c r="K28" s="114"/>
    </row>
    <row r="29" spans="1:11" s="9" customFormat="1" ht="18" customHeight="1">
      <c r="A29" s="40">
        <v>20</v>
      </c>
      <c r="B29" s="22" t="s">
        <v>364</v>
      </c>
      <c r="C29" s="22" t="s">
        <v>13</v>
      </c>
      <c r="D29" s="20"/>
      <c r="E29" s="23">
        <v>16</v>
      </c>
      <c r="F29" s="20"/>
      <c r="G29" s="23">
        <v>8</v>
      </c>
      <c r="H29" s="20"/>
      <c r="I29" s="79"/>
      <c r="J29" s="107">
        <f>SUM(D29:I29)</f>
        <v>24</v>
      </c>
      <c r="K29" s="114"/>
    </row>
    <row r="30" spans="1:11" s="9" customFormat="1" ht="18" customHeight="1">
      <c r="A30" s="40">
        <v>21</v>
      </c>
      <c r="B30" s="22" t="s">
        <v>69</v>
      </c>
      <c r="C30" s="22" t="s">
        <v>63</v>
      </c>
      <c r="D30" s="23">
        <v>8</v>
      </c>
      <c r="E30" s="20"/>
      <c r="F30" s="20"/>
      <c r="G30" s="20"/>
      <c r="H30" s="23">
        <v>16</v>
      </c>
      <c r="I30" s="79"/>
      <c r="J30" s="107">
        <f>SUM(D30:I30)</f>
        <v>24</v>
      </c>
      <c r="K30" s="114"/>
    </row>
    <row r="31" spans="1:11" s="9" customFormat="1" ht="18" customHeight="1">
      <c r="A31" s="39">
        <v>22</v>
      </c>
      <c r="B31" s="22" t="s">
        <v>83</v>
      </c>
      <c r="C31" s="22" t="s">
        <v>18</v>
      </c>
      <c r="D31" s="23">
        <v>16</v>
      </c>
      <c r="E31" s="20"/>
      <c r="F31" s="20"/>
      <c r="G31" s="20"/>
      <c r="H31" s="23">
        <v>8</v>
      </c>
      <c r="I31" s="79"/>
      <c r="J31" s="107">
        <f>SUM(D31:I31)</f>
        <v>24</v>
      </c>
      <c r="K31" s="114"/>
    </row>
    <row r="32" spans="1:11" ht="18" customHeight="1">
      <c r="A32" s="40">
        <v>23</v>
      </c>
      <c r="B32" s="22" t="s">
        <v>366</v>
      </c>
      <c r="C32" s="22" t="s">
        <v>367</v>
      </c>
      <c r="D32" s="20"/>
      <c r="E32" s="23">
        <v>16</v>
      </c>
      <c r="F32" s="20"/>
      <c r="G32" s="20"/>
      <c r="H32" s="20"/>
      <c r="I32" s="79"/>
      <c r="J32" s="107">
        <f>SUM(D32:I32)</f>
        <v>16</v>
      </c>
      <c r="K32" s="115"/>
    </row>
    <row r="33" spans="1:11" ht="18" customHeight="1">
      <c r="A33" s="40">
        <v>24</v>
      </c>
      <c r="B33" s="22" t="s">
        <v>485</v>
      </c>
      <c r="C33" s="22" t="s">
        <v>486</v>
      </c>
      <c r="D33" s="20"/>
      <c r="E33" s="20"/>
      <c r="F33" s="20"/>
      <c r="G33" s="23">
        <v>16</v>
      </c>
      <c r="H33" s="20"/>
      <c r="I33" s="79"/>
      <c r="J33" s="107">
        <f>SUM(D33:I33)</f>
        <v>16</v>
      </c>
      <c r="K33" s="115"/>
    </row>
    <row r="34" spans="1:11" ht="18" customHeight="1">
      <c r="A34" s="39">
        <v>25</v>
      </c>
      <c r="B34" s="22" t="s">
        <v>84</v>
      </c>
      <c r="C34" s="22" t="s">
        <v>85</v>
      </c>
      <c r="D34" s="23">
        <v>16</v>
      </c>
      <c r="E34" s="20"/>
      <c r="F34" s="20"/>
      <c r="G34" s="20"/>
      <c r="H34" s="20"/>
      <c r="I34" s="79"/>
      <c r="J34" s="107">
        <f>SUM(D34:I34)</f>
        <v>16</v>
      </c>
      <c r="K34" s="115"/>
    </row>
    <row r="35" spans="1:11" ht="18" customHeight="1">
      <c r="A35" s="40">
        <v>26</v>
      </c>
      <c r="B35" s="22" t="s">
        <v>396</v>
      </c>
      <c r="C35" s="22" t="s">
        <v>397</v>
      </c>
      <c r="D35" s="20"/>
      <c r="E35" s="23">
        <v>8</v>
      </c>
      <c r="F35" s="20"/>
      <c r="G35" s="23">
        <v>8</v>
      </c>
      <c r="H35" s="20"/>
      <c r="I35" s="79"/>
      <c r="J35" s="107">
        <f>SUM(D35:I35)</f>
        <v>16</v>
      </c>
      <c r="K35" s="115"/>
    </row>
    <row r="36" spans="1:11" ht="18" customHeight="1">
      <c r="A36" s="40">
        <v>27</v>
      </c>
      <c r="B36" s="22" t="s">
        <v>365</v>
      </c>
      <c r="C36" s="22" t="s">
        <v>38</v>
      </c>
      <c r="D36" s="20"/>
      <c r="E36" s="23">
        <v>16</v>
      </c>
      <c r="F36" s="20"/>
      <c r="G36" s="20"/>
      <c r="H36" s="20"/>
      <c r="I36" s="79"/>
      <c r="J36" s="107">
        <f>SUM(D36:I36)</f>
        <v>16</v>
      </c>
      <c r="K36" s="115"/>
    </row>
    <row r="37" spans="1:11" ht="18" customHeight="1">
      <c r="A37" s="39">
        <v>28</v>
      </c>
      <c r="B37" s="22" t="s">
        <v>373</v>
      </c>
      <c r="C37" s="22" t="s">
        <v>374</v>
      </c>
      <c r="D37" s="20"/>
      <c r="E37" s="23">
        <v>8</v>
      </c>
      <c r="F37" s="20"/>
      <c r="G37" s="23">
        <v>8</v>
      </c>
      <c r="H37" s="20"/>
      <c r="I37" s="79"/>
      <c r="J37" s="107">
        <f>SUM(D37:I37)</f>
        <v>16</v>
      </c>
      <c r="K37" s="115"/>
    </row>
    <row r="38" spans="1:11" ht="18" customHeight="1">
      <c r="A38" s="40">
        <v>29</v>
      </c>
      <c r="B38" s="22" t="s">
        <v>343</v>
      </c>
      <c r="C38" s="22" t="s">
        <v>344</v>
      </c>
      <c r="D38" s="20"/>
      <c r="E38" s="20"/>
      <c r="F38" s="20"/>
      <c r="G38" s="20"/>
      <c r="H38" s="23">
        <v>16</v>
      </c>
      <c r="I38" s="79"/>
      <c r="J38" s="107">
        <f>SUM(D38:I38)</f>
        <v>16</v>
      </c>
      <c r="K38" s="115"/>
    </row>
    <row r="39" spans="1:11" ht="18" customHeight="1">
      <c r="A39" s="40">
        <v>30</v>
      </c>
      <c r="B39" s="22" t="s">
        <v>274</v>
      </c>
      <c r="C39" s="22" t="s">
        <v>368</v>
      </c>
      <c r="D39" s="20"/>
      <c r="E39" s="23">
        <v>16</v>
      </c>
      <c r="F39" s="20"/>
      <c r="G39" s="20"/>
      <c r="H39" s="20"/>
      <c r="I39" s="79"/>
      <c r="J39" s="107">
        <f>SUM(D39:I39)</f>
        <v>16</v>
      </c>
      <c r="K39" s="115"/>
    </row>
    <row r="40" spans="1:11" ht="18" customHeight="1">
      <c r="A40" s="39">
        <v>31</v>
      </c>
      <c r="B40" s="22" t="s">
        <v>275</v>
      </c>
      <c r="C40" s="22" t="s">
        <v>18</v>
      </c>
      <c r="D40" s="20"/>
      <c r="E40" s="23">
        <v>8</v>
      </c>
      <c r="F40" s="20"/>
      <c r="G40" s="20"/>
      <c r="H40" s="20"/>
      <c r="I40" s="79"/>
      <c r="J40" s="107">
        <f>SUM(D40:I40)</f>
        <v>8</v>
      </c>
    </row>
    <row r="41" spans="1:11" ht="18" customHeight="1" thickBot="1">
      <c r="A41" s="95">
        <v>32</v>
      </c>
      <c r="B41" s="89" t="s">
        <v>426</v>
      </c>
      <c r="C41" s="89" t="s">
        <v>427</v>
      </c>
      <c r="D41" s="90"/>
      <c r="E41" s="90"/>
      <c r="F41" s="91">
        <v>8</v>
      </c>
      <c r="G41" s="90"/>
      <c r="H41" s="90"/>
      <c r="I41" s="93"/>
      <c r="J41" s="107">
        <f>SUM(D41:I41)</f>
        <v>8</v>
      </c>
    </row>
  </sheetData>
  <sortState ref="A8:P78">
    <sortCondition descending="1" ref="L8:L78"/>
  </sortState>
  <mergeCells count="2">
    <mergeCell ref="A6:J6"/>
    <mergeCell ref="A7:J7"/>
  </mergeCells>
  <conditionalFormatting sqref="B10:B39">
    <cfRule type="expression" dxfId="27" priority="6">
      <formula>$B10="ZZZ"</formula>
    </cfRule>
  </conditionalFormatting>
  <conditionalFormatting sqref="B10:B16">
    <cfRule type="expression" dxfId="26" priority="5">
      <formula>$B10="ZZZ"</formula>
    </cfRule>
  </conditionalFormatting>
  <conditionalFormatting sqref="B30:B36">
    <cfRule type="expression" dxfId="25" priority="4">
      <formula>$B30="ZZZ"</formula>
    </cfRule>
  </conditionalFormatting>
  <conditionalFormatting sqref="B40:B41">
    <cfRule type="expression" dxfId="24" priority="1">
      <formula>$B40="ZZZ"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Normal="100" workbookViewId="0">
      <selection activeCell="K6" sqref="K6"/>
    </sheetView>
  </sheetViews>
  <sheetFormatPr baseColWidth="10" defaultRowHeight="18" customHeight="1"/>
  <cols>
    <col min="1" max="1" width="3.85546875" customWidth="1"/>
    <col min="2" max="2" width="25" customWidth="1"/>
    <col min="3" max="3" width="15.42578125" customWidth="1"/>
    <col min="4" max="4" width="18.7109375" customWidth="1"/>
    <col min="5" max="5" width="18.7109375" style="6" customWidth="1"/>
    <col min="6" max="8" width="18.7109375" customWidth="1"/>
    <col min="9" max="9" width="17" customWidth="1"/>
    <col min="10" max="10" width="12.140625" style="76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 ht="18" customHeight="1">
      <c r="A1" s="62"/>
      <c r="B1" s="62"/>
      <c r="C1" s="62"/>
      <c r="D1" s="62"/>
      <c r="E1" s="2"/>
      <c r="F1" s="3"/>
      <c r="G1" s="4"/>
      <c r="H1" s="3"/>
      <c r="I1" s="3"/>
    </row>
    <row r="2" spans="1:11" ht="18" customHeight="1">
      <c r="A2" s="62"/>
      <c r="B2" s="62"/>
      <c r="C2" s="62"/>
      <c r="D2" s="62"/>
      <c r="E2" s="2"/>
      <c r="F2" s="3"/>
      <c r="G2" s="4"/>
      <c r="H2" s="3"/>
      <c r="I2" s="3"/>
    </row>
    <row r="3" spans="1:11" ht="18" customHeight="1">
      <c r="A3" s="62"/>
      <c r="B3" s="62"/>
      <c r="C3" s="62"/>
      <c r="D3" s="62"/>
      <c r="E3" s="2"/>
      <c r="F3" s="3"/>
      <c r="G3" s="4"/>
      <c r="H3" s="3"/>
      <c r="I3" s="3"/>
    </row>
    <row r="4" spans="1:11" ht="18" customHeight="1">
      <c r="A4" s="62"/>
      <c r="B4" s="62"/>
      <c r="C4" s="62"/>
      <c r="D4" s="62"/>
      <c r="E4" s="2"/>
      <c r="F4" s="3"/>
      <c r="G4" s="4"/>
      <c r="H4" s="3"/>
      <c r="I4" s="3"/>
    </row>
    <row r="5" spans="1:11" ht="18" customHeight="1">
      <c r="A5" s="62"/>
      <c r="B5" s="62"/>
      <c r="C5" s="62"/>
      <c r="D5" s="62"/>
      <c r="E5" s="2"/>
      <c r="F5" s="3"/>
      <c r="G5" s="4"/>
      <c r="H5" s="3"/>
      <c r="I5" s="3"/>
    </row>
    <row r="6" spans="1:11" ht="18" customHeight="1">
      <c r="A6" s="126" t="s">
        <v>54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1" ht="18" customHeight="1">
      <c r="A7" s="127" t="s">
        <v>24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1" ht="18" customHeight="1" thickBot="1">
      <c r="A8" s="1"/>
      <c r="B8" s="1"/>
      <c r="E8" s="5"/>
      <c r="F8" s="7"/>
      <c r="H8" s="5"/>
      <c r="I8" s="5"/>
    </row>
    <row r="9" spans="1:11" s="53" customFormat="1" ht="18" customHeight="1" thickBot="1">
      <c r="A9" s="64" t="s">
        <v>0</v>
      </c>
      <c r="B9" s="59" t="s">
        <v>1</v>
      </c>
      <c r="C9" s="59" t="s">
        <v>2</v>
      </c>
      <c r="D9" s="59" t="s">
        <v>49</v>
      </c>
      <c r="E9" s="59" t="s">
        <v>12</v>
      </c>
      <c r="F9" s="59" t="s">
        <v>50</v>
      </c>
      <c r="G9" s="59" t="s">
        <v>51</v>
      </c>
      <c r="H9" s="59" t="s">
        <v>52</v>
      </c>
      <c r="I9" s="59" t="s">
        <v>540</v>
      </c>
      <c r="J9" s="87" t="s">
        <v>3</v>
      </c>
      <c r="K9" s="85"/>
    </row>
    <row r="10" spans="1:11" s="44" customFormat="1" ht="18" customHeight="1">
      <c r="A10" s="39">
        <v>1</v>
      </c>
      <c r="B10" s="130" t="s">
        <v>222</v>
      </c>
      <c r="C10" s="130" t="s">
        <v>223</v>
      </c>
      <c r="D10" s="42"/>
      <c r="E10" s="43">
        <v>92</v>
      </c>
      <c r="F10" s="43">
        <v>16</v>
      </c>
      <c r="G10" s="43">
        <v>92</v>
      </c>
      <c r="H10" s="43">
        <v>60</v>
      </c>
      <c r="I10" s="73">
        <f>32*1.5</f>
        <v>48</v>
      </c>
      <c r="J10" s="107">
        <f>SUM(D10:I10)</f>
        <v>308</v>
      </c>
      <c r="K10" s="105"/>
    </row>
    <row r="11" spans="1:11" s="44" customFormat="1" ht="18" customHeight="1">
      <c r="A11" s="40">
        <v>2</v>
      </c>
      <c r="B11" s="22" t="s">
        <v>111</v>
      </c>
      <c r="C11" s="22" t="s">
        <v>112</v>
      </c>
      <c r="D11" s="43">
        <v>60</v>
      </c>
      <c r="E11" s="42"/>
      <c r="F11" s="42"/>
      <c r="G11" s="43">
        <v>122</v>
      </c>
      <c r="H11" s="43">
        <v>60</v>
      </c>
      <c r="I11" s="73">
        <f>16*1.5</f>
        <v>24</v>
      </c>
      <c r="J11" s="107">
        <f t="shared" ref="J11:J71" si="0">SUM(D11:I11)</f>
        <v>266</v>
      </c>
      <c r="K11" s="105"/>
    </row>
    <row r="12" spans="1:11" s="44" customFormat="1" ht="18" customHeight="1">
      <c r="A12" s="40">
        <v>3</v>
      </c>
      <c r="B12" s="22" t="s">
        <v>199</v>
      </c>
      <c r="C12" s="22" t="s">
        <v>224</v>
      </c>
      <c r="D12" s="42"/>
      <c r="E12" s="43">
        <v>60</v>
      </c>
      <c r="F12" s="43">
        <v>92</v>
      </c>
      <c r="G12" s="43">
        <v>60</v>
      </c>
      <c r="H12" s="43">
        <v>32</v>
      </c>
      <c r="I12" s="73">
        <f>8*1.5</f>
        <v>12</v>
      </c>
      <c r="J12" s="107">
        <f t="shared" si="0"/>
        <v>256</v>
      </c>
      <c r="K12" s="105"/>
    </row>
    <row r="13" spans="1:11" s="44" customFormat="1" ht="18" customHeight="1">
      <c r="A13" s="39">
        <v>4</v>
      </c>
      <c r="B13" s="22" t="s">
        <v>225</v>
      </c>
      <c r="C13" s="22" t="s">
        <v>226</v>
      </c>
      <c r="D13" s="42"/>
      <c r="E13" s="43">
        <v>32</v>
      </c>
      <c r="F13" s="43">
        <v>122</v>
      </c>
      <c r="G13" s="42"/>
      <c r="H13" s="42"/>
      <c r="I13" s="73">
        <f>60*1.5</f>
        <v>90</v>
      </c>
      <c r="J13" s="107">
        <f t="shared" si="0"/>
        <v>244</v>
      </c>
      <c r="K13" s="105"/>
    </row>
    <row r="14" spans="1:11" s="44" customFormat="1" ht="18" customHeight="1">
      <c r="A14" s="40">
        <v>5</v>
      </c>
      <c r="B14" s="22" t="s">
        <v>8</v>
      </c>
      <c r="C14" s="22" t="s">
        <v>6</v>
      </c>
      <c r="D14" s="43">
        <v>32</v>
      </c>
      <c r="E14" s="43">
        <v>60</v>
      </c>
      <c r="F14" s="43">
        <v>60</v>
      </c>
      <c r="G14" s="43">
        <v>16</v>
      </c>
      <c r="H14" s="43">
        <v>32</v>
      </c>
      <c r="I14" s="73">
        <f>8*1.5</f>
        <v>12</v>
      </c>
      <c r="J14" s="107">
        <f t="shared" si="0"/>
        <v>212</v>
      </c>
      <c r="K14" s="105"/>
    </row>
    <row r="15" spans="1:11" s="44" customFormat="1" ht="18" customHeight="1">
      <c r="A15" s="40">
        <v>6</v>
      </c>
      <c r="B15" s="22" t="s">
        <v>110</v>
      </c>
      <c r="C15" s="22" t="s">
        <v>43</v>
      </c>
      <c r="D15" s="51">
        <v>92</v>
      </c>
      <c r="E15" s="52"/>
      <c r="F15" s="52"/>
      <c r="G15" s="52"/>
      <c r="H15" s="51">
        <v>92</v>
      </c>
      <c r="I15" s="111"/>
      <c r="J15" s="107">
        <f t="shared" si="0"/>
        <v>184</v>
      </c>
      <c r="K15" s="105"/>
    </row>
    <row r="16" spans="1:11" s="44" customFormat="1" ht="18" customHeight="1">
      <c r="A16" s="39">
        <v>7</v>
      </c>
      <c r="B16" s="22" t="s">
        <v>220</v>
      </c>
      <c r="C16" s="22" t="s">
        <v>221</v>
      </c>
      <c r="D16" s="42"/>
      <c r="E16" s="43">
        <v>122</v>
      </c>
      <c r="F16" s="43">
        <v>32</v>
      </c>
      <c r="G16" s="42"/>
      <c r="H16" s="42"/>
      <c r="I16" s="73">
        <f>16*1.5</f>
        <v>24</v>
      </c>
      <c r="J16" s="107">
        <f t="shared" si="0"/>
        <v>178</v>
      </c>
      <c r="K16" s="105"/>
    </row>
    <row r="17" spans="1:11" s="44" customFormat="1" ht="18" customHeight="1">
      <c r="A17" s="40">
        <v>8</v>
      </c>
      <c r="B17" s="45" t="s">
        <v>440</v>
      </c>
      <c r="C17" s="45" t="s">
        <v>441</v>
      </c>
      <c r="D17" s="42"/>
      <c r="E17" s="42"/>
      <c r="F17" s="42"/>
      <c r="G17" s="42"/>
      <c r="H17" s="43">
        <v>122</v>
      </c>
      <c r="I17" s="103"/>
      <c r="J17" s="107">
        <f t="shared" si="0"/>
        <v>122</v>
      </c>
      <c r="K17" s="105"/>
    </row>
    <row r="18" spans="1:11" s="44" customFormat="1" ht="18" customHeight="1">
      <c r="A18" s="40">
        <v>9</v>
      </c>
      <c r="B18" s="22" t="s">
        <v>233</v>
      </c>
      <c r="C18" s="22" t="s">
        <v>7</v>
      </c>
      <c r="D18" s="42"/>
      <c r="E18" s="43">
        <v>16</v>
      </c>
      <c r="F18" s="43">
        <v>32</v>
      </c>
      <c r="G18" s="43">
        <v>32</v>
      </c>
      <c r="H18" s="42"/>
      <c r="I18" s="73">
        <f>8*1.5</f>
        <v>12</v>
      </c>
      <c r="J18" s="107">
        <f t="shared" si="0"/>
        <v>92</v>
      </c>
      <c r="K18" s="105"/>
    </row>
    <row r="19" spans="1:11" s="44" customFormat="1" ht="18" customHeight="1">
      <c r="A19" s="39">
        <v>10</v>
      </c>
      <c r="B19" s="45" t="s">
        <v>146</v>
      </c>
      <c r="C19" s="45" t="s">
        <v>218</v>
      </c>
      <c r="D19" s="42"/>
      <c r="E19" s="43">
        <v>10</v>
      </c>
      <c r="F19" s="43">
        <v>60</v>
      </c>
      <c r="G19" s="42"/>
      <c r="H19" s="42"/>
      <c r="I19" s="73">
        <f>8*1.5</f>
        <v>12</v>
      </c>
      <c r="J19" s="107">
        <f t="shared" si="0"/>
        <v>82</v>
      </c>
      <c r="K19" s="105"/>
    </row>
    <row r="20" spans="1:11" s="44" customFormat="1" ht="18" customHeight="1">
      <c r="A20" s="40">
        <v>11</v>
      </c>
      <c r="B20" s="22" t="s">
        <v>228</v>
      </c>
      <c r="C20" s="22" t="s">
        <v>5</v>
      </c>
      <c r="D20" s="42"/>
      <c r="E20" s="43">
        <v>32</v>
      </c>
      <c r="F20" s="42"/>
      <c r="G20" s="43">
        <v>32</v>
      </c>
      <c r="H20" s="43">
        <v>1</v>
      </c>
      <c r="I20" s="103"/>
      <c r="J20" s="107">
        <f t="shared" si="0"/>
        <v>65</v>
      </c>
      <c r="K20" s="105"/>
    </row>
    <row r="21" spans="1:11" s="44" customFormat="1" ht="18" customHeight="1">
      <c r="A21" s="40">
        <v>12</v>
      </c>
      <c r="B21" s="22" t="s">
        <v>231</v>
      </c>
      <c r="C21" s="22" t="s">
        <v>232</v>
      </c>
      <c r="D21" s="42"/>
      <c r="E21" s="43">
        <v>16</v>
      </c>
      <c r="F21" s="43">
        <v>16</v>
      </c>
      <c r="G21" s="43">
        <v>32</v>
      </c>
      <c r="H21" s="42"/>
      <c r="I21" s="103"/>
      <c r="J21" s="107">
        <f t="shared" si="0"/>
        <v>64</v>
      </c>
      <c r="K21" s="105"/>
    </row>
    <row r="22" spans="1:11" s="44" customFormat="1" ht="18" customHeight="1">
      <c r="A22" s="39">
        <v>13</v>
      </c>
      <c r="B22" s="45" t="s">
        <v>502</v>
      </c>
      <c r="C22" s="45" t="s">
        <v>4</v>
      </c>
      <c r="D22" s="42"/>
      <c r="E22" s="42"/>
      <c r="F22" s="42"/>
      <c r="G22" s="43">
        <v>60</v>
      </c>
      <c r="H22" s="42"/>
      <c r="I22" s="103"/>
      <c r="J22" s="107">
        <f t="shared" si="0"/>
        <v>60</v>
      </c>
      <c r="K22" s="105"/>
    </row>
    <row r="23" spans="1:11" s="44" customFormat="1" ht="18" customHeight="1">
      <c r="A23" s="40">
        <v>14</v>
      </c>
      <c r="B23" s="22" t="s">
        <v>236</v>
      </c>
      <c r="C23" s="22" t="s">
        <v>197</v>
      </c>
      <c r="D23" s="42"/>
      <c r="E23" s="43">
        <v>16</v>
      </c>
      <c r="F23" s="43">
        <v>32</v>
      </c>
      <c r="G23" s="43">
        <v>8</v>
      </c>
      <c r="H23" s="42"/>
      <c r="I23" s="103"/>
      <c r="J23" s="107">
        <f t="shared" si="0"/>
        <v>56</v>
      </c>
      <c r="K23" s="105"/>
    </row>
    <row r="24" spans="1:11" s="44" customFormat="1" ht="18" customHeight="1">
      <c r="A24" s="40">
        <v>15</v>
      </c>
      <c r="B24" s="22" t="s">
        <v>428</v>
      </c>
      <c r="C24" s="22" t="s">
        <v>429</v>
      </c>
      <c r="D24" s="42"/>
      <c r="E24" s="42"/>
      <c r="F24" s="43">
        <v>16</v>
      </c>
      <c r="G24" s="43">
        <v>32</v>
      </c>
      <c r="H24" s="42"/>
      <c r="I24" s="103"/>
      <c r="J24" s="107">
        <f t="shared" si="0"/>
        <v>48</v>
      </c>
      <c r="K24" s="105"/>
    </row>
    <row r="25" spans="1:11" s="44" customFormat="1" ht="18" customHeight="1">
      <c r="A25" s="39">
        <v>16</v>
      </c>
      <c r="B25" s="22" t="s">
        <v>227</v>
      </c>
      <c r="C25" s="22" t="s">
        <v>9</v>
      </c>
      <c r="D25" s="42"/>
      <c r="E25" s="43">
        <v>32</v>
      </c>
      <c r="F25" s="42"/>
      <c r="G25" s="43">
        <v>16</v>
      </c>
      <c r="H25" s="42"/>
      <c r="I25" s="103"/>
      <c r="J25" s="107">
        <f t="shared" si="0"/>
        <v>48</v>
      </c>
      <c r="K25" s="105"/>
    </row>
    <row r="26" spans="1:11" s="44" customFormat="1" ht="18" customHeight="1">
      <c r="A26" s="40">
        <v>17</v>
      </c>
      <c r="B26" s="28" t="s">
        <v>237</v>
      </c>
      <c r="C26" s="28" t="s">
        <v>238</v>
      </c>
      <c r="D26" s="42"/>
      <c r="E26" s="43">
        <v>16</v>
      </c>
      <c r="F26" s="43">
        <v>32</v>
      </c>
      <c r="G26" s="42"/>
      <c r="H26" s="42"/>
      <c r="I26" s="103"/>
      <c r="J26" s="107">
        <f t="shared" si="0"/>
        <v>48</v>
      </c>
      <c r="K26" s="105"/>
    </row>
    <row r="27" spans="1:11" s="44" customFormat="1" ht="18" customHeight="1">
      <c r="A27" s="40">
        <v>18</v>
      </c>
      <c r="B27" s="22" t="s">
        <v>229</v>
      </c>
      <c r="C27" s="22" t="s">
        <v>230</v>
      </c>
      <c r="D27" s="42"/>
      <c r="E27" s="43">
        <v>16</v>
      </c>
      <c r="F27" s="43">
        <v>16</v>
      </c>
      <c r="G27" s="43">
        <v>8</v>
      </c>
      <c r="H27" s="42"/>
      <c r="I27" s="103"/>
      <c r="J27" s="107">
        <f t="shared" si="0"/>
        <v>40</v>
      </c>
      <c r="K27" s="105"/>
    </row>
    <row r="28" spans="1:11" s="44" customFormat="1" ht="18" customHeight="1">
      <c r="A28" s="39">
        <v>19</v>
      </c>
      <c r="B28" s="22" t="s">
        <v>143</v>
      </c>
      <c r="C28" s="22" t="s">
        <v>219</v>
      </c>
      <c r="D28" s="42"/>
      <c r="E28" s="43">
        <v>25</v>
      </c>
      <c r="F28" s="43">
        <v>10</v>
      </c>
      <c r="G28" s="42"/>
      <c r="H28" s="42"/>
      <c r="I28" s="103"/>
      <c r="J28" s="107">
        <f t="shared" si="0"/>
        <v>35</v>
      </c>
      <c r="K28" s="105"/>
    </row>
    <row r="29" spans="1:11" s="44" customFormat="1" ht="18" customHeight="1">
      <c r="A29" s="40">
        <v>20</v>
      </c>
      <c r="B29" s="24" t="s">
        <v>503</v>
      </c>
      <c r="C29" s="24" t="s">
        <v>504</v>
      </c>
      <c r="D29" s="42"/>
      <c r="E29" s="42"/>
      <c r="F29" s="42"/>
      <c r="G29" s="43">
        <v>18</v>
      </c>
      <c r="H29" s="43">
        <v>16</v>
      </c>
      <c r="I29" s="103"/>
      <c r="J29" s="107">
        <f t="shared" si="0"/>
        <v>34</v>
      </c>
      <c r="K29" s="105"/>
    </row>
    <row r="30" spans="1:11" s="44" customFormat="1" ht="18" customHeight="1">
      <c r="A30" s="40">
        <v>21</v>
      </c>
      <c r="B30" s="45" t="s">
        <v>555</v>
      </c>
      <c r="C30" s="45" t="s">
        <v>554</v>
      </c>
      <c r="D30" s="42"/>
      <c r="E30" s="42"/>
      <c r="F30" s="42"/>
      <c r="G30" s="42"/>
      <c r="H30" s="43">
        <v>32</v>
      </c>
      <c r="I30" s="103"/>
      <c r="J30" s="107">
        <f t="shared" si="0"/>
        <v>32</v>
      </c>
      <c r="K30" s="105"/>
    </row>
    <row r="31" spans="1:11" s="44" customFormat="1" ht="18" customHeight="1">
      <c r="A31" s="39">
        <v>22</v>
      </c>
      <c r="B31" s="47" t="s">
        <v>431</v>
      </c>
      <c r="C31" s="47" t="s">
        <v>432</v>
      </c>
      <c r="D31" s="42"/>
      <c r="E31" s="42"/>
      <c r="F31" s="43">
        <v>16</v>
      </c>
      <c r="G31" s="43">
        <v>16</v>
      </c>
      <c r="H31" s="42"/>
      <c r="I31" s="103"/>
      <c r="J31" s="107">
        <f t="shared" si="0"/>
        <v>32</v>
      </c>
      <c r="K31" s="105"/>
    </row>
    <row r="32" spans="1:11" s="46" customFormat="1" ht="18" customHeight="1">
      <c r="A32" s="40">
        <v>23</v>
      </c>
      <c r="B32" s="22" t="s">
        <v>21</v>
      </c>
      <c r="C32" s="22" t="s">
        <v>5</v>
      </c>
      <c r="D32" s="43">
        <v>32</v>
      </c>
      <c r="E32" s="42"/>
      <c r="F32" s="42"/>
      <c r="G32" s="42"/>
      <c r="H32" s="42"/>
      <c r="I32" s="103"/>
      <c r="J32" s="107">
        <f t="shared" si="0"/>
        <v>32</v>
      </c>
      <c r="K32" s="106"/>
    </row>
    <row r="33" spans="1:11" s="46" customFormat="1" ht="18" customHeight="1">
      <c r="A33" s="40">
        <v>24</v>
      </c>
      <c r="B33" s="22" t="s">
        <v>28</v>
      </c>
      <c r="C33" s="22" t="s">
        <v>29</v>
      </c>
      <c r="D33" s="43">
        <v>16</v>
      </c>
      <c r="E33" s="42"/>
      <c r="F33" s="42"/>
      <c r="G33" s="42"/>
      <c r="H33" s="43">
        <v>16</v>
      </c>
      <c r="I33" s="103"/>
      <c r="J33" s="107">
        <f t="shared" si="0"/>
        <v>32</v>
      </c>
      <c r="K33" s="106"/>
    </row>
    <row r="34" spans="1:11" s="46" customFormat="1" ht="18" customHeight="1">
      <c r="A34" s="39">
        <v>25</v>
      </c>
      <c r="B34" s="45" t="s">
        <v>430</v>
      </c>
      <c r="C34" s="45" t="s">
        <v>5</v>
      </c>
      <c r="D34" s="48"/>
      <c r="E34" s="49">
        <v>8</v>
      </c>
      <c r="F34" s="49">
        <v>16</v>
      </c>
      <c r="G34" s="49">
        <v>8</v>
      </c>
      <c r="H34" s="48"/>
      <c r="I34" s="103"/>
      <c r="J34" s="107">
        <f t="shared" si="0"/>
        <v>32</v>
      </c>
      <c r="K34" s="106"/>
    </row>
    <row r="35" spans="1:11" s="46" customFormat="1" ht="18" customHeight="1">
      <c r="A35" s="40">
        <v>26</v>
      </c>
      <c r="B35" s="45" t="s">
        <v>556</v>
      </c>
      <c r="C35" s="45" t="s">
        <v>45</v>
      </c>
      <c r="D35" s="48"/>
      <c r="E35" s="48"/>
      <c r="F35" s="48"/>
      <c r="G35" s="48"/>
      <c r="H35" s="49">
        <v>32</v>
      </c>
      <c r="I35" s="103"/>
      <c r="J35" s="107">
        <f t="shared" si="0"/>
        <v>32</v>
      </c>
      <c r="K35" s="106"/>
    </row>
    <row r="36" spans="1:11" s="46" customFormat="1" ht="18" customHeight="1">
      <c r="A36" s="40">
        <v>27</v>
      </c>
      <c r="B36" s="22" t="s">
        <v>116</v>
      </c>
      <c r="C36" s="22" t="s">
        <v>114</v>
      </c>
      <c r="D36" s="49">
        <v>16</v>
      </c>
      <c r="E36" s="48"/>
      <c r="F36" s="48"/>
      <c r="G36" s="48"/>
      <c r="H36" s="49">
        <v>8</v>
      </c>
      <c r="I36" s="103"/>
      <c r="J36" s="107">
        <f t="shared" si="0"/>
        <v>24</v>
      </c>
      <c r="K36" s="106"/>
    </row>
    <row r="37" spans="1:11" s="46" customFormat="1" ht="18" customHeight="1">
      <c r="A37" s="39">
        <v>28</v>
      </c>
      <c r="B37" s="22" t="s">
        <v>234</v>
      </c>
      <c r="C37" s="22" t="s">
        <v>235</v>
      </c>
      <c r="D37" s="48"/>
      <c r="E37" s="49">
        <v>6</v>
      </c>
      <c r="F37" s="48"/>
      <c r="G37" s="49">
        <v>18</v>
      </c>
      <c r="H37" s="48"/>
      <c r="I37" s="103"/>
      <c r="J37" s="107">
        <f t="shared" si="0"/>
        <v>24</v>
      </c>
      <c r="K37" s="106"/>
    </row>
    <row r="38" spans="1:11" s="46" customFormat="1" ht="18" customHeight="1">
      <c r="A38" s="40">
        <v>29</v>
      </c>
      <c r="B38" s="50" t="s">
        <v>243</v>
      </c>
      <c r="C38" s="50" t="s">
        <v>5</v>
      </c>
      <c r="D38" s="48"/>
      <c r="E38" s="49">
        <v>8</v>
      </c>
      <c r="F38" s="49">
        <v>8</v>
      </c>
      <c r="G38" s="49">
        <v>8</v>
      </c>
      <c r="H38" s="48"/>
      <c r="I38" s="103"/>
      <c r="J38" s="107">
        <f t="shared" si="0"/>
        <v>24</v>
      </c>
      <c r="K38" s="106"/>
    </row>
    <row r="39" spans="1:11" s="46" customFormat="1" ht="18" customHeight="1">
      <c r="A39" s="40">
        <v>30</v>
      </c>
      <c r="B39" s="22" t="s">
        <v>113</v>
      </c>
      <c r="C39" s="22" t="s">
        <v>114</v>
      </c>
      <c r="D39" s="49">
        <v>16</v>
      </c>
      <c r="E39" s="48"/>
      <c r="F39" s="48"/>
      <c r="G39" s="48"/>
      <c r="H39" s="49">
        <v>8</v>
      </c>
      <c r="I39" s="103"/>
      <c r="J39" s="107">
        <f t="shared" si="0"/>
        <v>24</v>
      </c>
      <c r="K39" s="106"/>
    </row>
    <row r="40" spans="1:11" s="46" customFormat="1" ht="18" customHeight="1">
      <c r="A40" s="39">
        <v>31</v>
      </c>
      <c r="B40" s="22" t="s">
        <v>239</v>
      </c>
      <c r="C40" s="22" t="s">
        <v>240</v>
      </c>
      <c r="D40" s="48"/>
      <c r="E40" s="49">
        <v>6</v>
      </c>
      <c r="F40" s="48"/>
      <c r="G40" s="49">
        <v>16</v>
      </c>
      <c r="H40" s="48"/>
      <c r="I40" s="103"/>
      <c r="J40" s="107">
        <f t="shared" si="0"/>
        <v>22</v>
      </c>
      <c r="K40" s="106"/>
    </row>
    <row r="41" spans="1:11" s="46" customFormat="1" ht="18" customHeight="1">
      <c r="A41" s="40">
        <v>32</v>
      </c>
      <c r="B41" s="22" t="s">
        <v>251</v>
      </c>
      <c r="C41" s="22" t="s">
        <v>284</v>
      </c>
      <c r="D41" s="48"/>
      <c r="E41" s="49">
        <v>2</v>
      </c>
      <c r="F41" s="48"/>
      <c r="G41" s="49">
        <v>2</v>
      </c>
      <c r="H41" s="49">
        <v>16</v>
      </c>
      <c r="I41" s="103"/>
      <c r="J41" s="107">
        <f t="shared" si="0"/>
        <v>20</v>
      </c>
      <c r="K41" s="106"/>
    </row>
    <row r="42" spans="1:11" s="46" customFormat="1" ht="18" customHeight="1">
      <c r="A42" s="40">
        <v>33</v>
      </c>
      <c r="B42" s="22" t="s">
        <v>243</v>
      </c>
      <c r="C42" s="22" t="s">
        <v>193</v>
      </c>
      <c r="D42" s="48"/>
      <c r="E42" s="49">
        <v>1</v>
      </c>
      <c r="F42" s="49">
        <v>8</v>
      </c>
      <c r="G42" s="49">
        <v>10</v>
      </c>
      <c r="H42" s="48"/>
      <c r="I42" s="103"/>
      <c r="J42" s="107">
        <f t="shared" si="0"/>
        <v>19</v>
      </c>
      <c r="K42" s="106"/>
    </row>
    <row r="43" spans="1:11" s="46" customFormat="1" ht="18" customHeight="1">
      <c r="A43" s="39">
        <v>34</v>
      </c>
      <c r="B43" s="47" t="s">
        <v>343</v>
      </c>
      <c r="C43" s="47" t="s">
        <v>294</v>
      </c>
      <c r="D43" s="48"/>
      <c r="E43" s="48"/>
      <c r="F43" s="49">
        <v>16</v>
      </c>
      <c r="G43" s="49">
        <v>1</v>
      </c>
      <c r="H43" s="49">
        <v>1</v>
      </c>
      <c r="I43" s="103"/>
      <c r="J43" s="107">
        <f t="shared" si="0"/>
        <v>18</v>
      </c>
      <c r="K43" s="106"/>
    </row>
    <row r="44" spans="1:11" s="46" customFormat="1" ht="18" customHeight="1">
      <c r="A44" s="40">
        <v>35</v>
      </c>
      <c r="B44" s="22" t="s">
        <v>125</v>
      </c>
      <c r="C44" s="22" t="s">
        <v>5</v>
      </c>
      <c r="D44" s="49">
        <v>8</v>
      </c>
      <c r="E44" s="48"/>
      <c r="F44" s="48"/>
      <c r="G44" s="48"/>
      <c r="H44" s="49">
        <v>8</v>
      </c>
      <c r="I44" s="103"/>
      <c r="J44" s="107">
        <f t="shared" si="0"/>
        <v>16</v>
      </c>
      <c r="K44" s="106"/>
    </row>
    <row r="45" spans="1:11" s="46" customFormat="1" ht="18" customHeight="1">
      <c r="A45" s="40">
        <v>36</v>
      </c>
      <c r="B45" s="22" t="s">
        <v>120</v>
      </c>
      <c r="C45" s="22" t="s">
        <v>45</v>
      </c>
      <c r="D45" s="49">
        <v>8</v>
      </c>
      <c r="E45" s="48"/>
      <c r="F45" s="48"/>
      <c r="G45" s="48"/>
      <c r="H45" s="49">
        <v>8</v>
      </c>
      <c r="I45" s="103"/>
      <c r="J45" s="107">
        <f t="shared" si="0"/>
        <v>16</v>
      </c>
      <c r="K45" s="106"/>
    </row>
    <row r="46" spans="1:11" s="46" customFormat="1" ht="18" customHeight="1">
      <c r="A46" s="39">
        <v>37</v>
      </c>
      <c r="B46" s="45" t="s">
        <v>190</v>
      </c>
      <c r="C46" s="45" t="s">
        <v>557</v>
      </c>
      <c r="D46" s="48"/>
      <c r="E46" s="48"/>
      <c r="F46" s="48"/>
      <c r="G46" s="48"/>
      <c r="H46" s="49">
        <v>16</v>
      </c>
      <c r="I46" s="104"/>
      <c r="J46" s="107">
        <f t="shared" si="0"/>
        <v>16</v>
      </c>
      <c r="K46" s="106"/>
    </row>
    <row r="47" spans="1:11" s="46" customFormat="1" ht="18" customHeight="1">
      <c r="A47" s="40">
        <v>38</v>
      </c>
      <c r="B47" s="22" t="s">
        <v>241</v>
      </c>
      <c r="C47" s="22" t="s">
        <v>240</v>
      </c>
      <c r="D47" s="48"/>
      <c r="E47" s="49">
        <v>16</v>
      </c>
      <c r="F47" s="48"/>
      <c r="G47" s="48"/>
      <c r="H47" s="48"/>
      <c r="I47" s="104"/>
      <c r="J47" s="107">
        <f t="shared" si="0"/>
        <v>16</v>
      </c>
      <c r="K47" s="106"/>
    </row>
    <row r="48" spans="1:11" s="46" customFormat="1" ht="18" customHeight="1">
      <c r="A48" s="40">
        <v>39</v>
      </c>
      <c r="B48" s="22" t="s">
        <v>124</v>
      </c>
      <c r="C48" s="22" t="s">
        <v>5</v>
      </c>
      <c r="D48" s="49">
        <v>8</v>
      </c>
      <c r="E48" s="48"/>
      <c r="F48" s="48"/>
      <c r="G48" s="48"/>
      <c r="H48" s="49">
        <v>8</v>
      </c>
      <c r="I48" s="104"/>
      <c r="J48" s="107">
        <f t="shared" si="0"/>
        <v>16</v>
      </c>
      <c r="K48" s="106"/>
    </row>
    <row r="49" spans="1:11" s="46" customFormat="1" ht="18" customHeight="1">
      <c r="A49" s="39">
        <v>40</v>
      </c>
      <c r="B49" s="45" t="s">
        <v>559</v>
      </c>
      <c r="C49" s="45" t="s">
        <v>558</v>
      </c>
      <c r="D49" s="48"/>
      <c r="E49" s="48"/>
      <c r="F49" s="48"/>
      <c r="G49" s="48"/>
      <c r="H49" s="49">
        <v>16</v>
      </c>
      <c r="I49" s="104"/>
      <c r="J49" s="107">
        <f t="shared" si="0"/>
        <v>16</v>
      </c>
      <c r="K49" s="106"/>
    </row>
    <row r="50" spans="1:11" s="46" customFormat="1" ht="18" customHeight="1">
      <c r="A50" s="40">
        <v>41</v>
      </c>
      <c r="B50" s="47" t="s">
        <v>101</v>
      </c>
      <c r="C50" s="47" t="s">
        <v>115</v>
      </c>
      <c r="D50" s="49">
        <v>16</v>
      </c>
      <c r="E50" s="48"/>
      <c r="F50" s="48"/>
      <c r="G50" s="48"/>
      <c r="H50" s="48"/>
      <c r="I50" s="104"/>
      <c r="J50" s="107">
        <f t="shared" si="0"/>
        <v>16</v>
      </c>
      <c r="K50" s="106"/>
    </row>
    <row r="51" spans="1:11" s="46" customFormat="1" ht="18" customHeight="1">
      <c r="A51" s="40">
        <v>42</v>
      </c>
      <c r="B51" s="45" t="s">
        <v>560</v>
      </c>
      <c r="C51" s="45" t="s">
        <v>226</v>
      </c>
      <c r="D51" s="48"/>
      <c r="E51" s="48"/>
      <c r="F51" s="48"/>
      <c r="G51" s="48"/>
      <c r="H51" s="49">
        <v>16</v>
      </c>
      <c r="I51" s="104"/>
      <c r="J51" s="107">
        <f t="shared" si="0"/>
        <v>16</v>
      </c>
      <c r="K51" s="106"/>
    </row>
    <row r="52" spans="1:11" s="46" customFormat="1" ht="18" customHeight="1">
      <c r="A52" s="39">
        <v>43</v>
      </c>
      <c r="B52" s="22" t="s">
        <v>62</v>
      </c>
      <c r="C52" s="22" t="s">
        <v>117</v>
      </c>
      <c r="D52" s="49">
        <v>8</v>
      </c>
      <c r="E52" s="48"/>
      <c r="F52" s="48"/>
      <c r="G52" s="48"/>
      <c r="H52" s="49">
        <v>8</v>
      </c>
      <c r="I52" s="104"/>
      <c r="J52" s="107">
        <f t="shared" si="0"/>
        <v>16</v>
      </c>
      <c r="K52" s="106"/>
    </row>
    <row r="53" spans="1:11" s="46" customFormat="1" ht="18" customHeight="1">
      <c r="A53" s="40">
        <v>44</v>
      </c>
      <c r="B53" s="45" t="s">
        <v>544</v>
      </c>
      <c r="C53" s="45" t="s">
        <v>170</v>
      </c>
      <c r="D53" s="48"/>
      <c r="E53" s="48"/>
      <c r="F53" s="48"/>
      <c r="G53" s="48"/>
      <c r="H53" s="49">
        <v>16</v>
      </c>
      <c r="I53" s="104"/>
      <c r="J53" s="107">
        <f t="shared" si="0"/>
        <v>16</v>
      </c>
      <c r="K53" s="106"/>
    </row>
    <row r="54" spans="1:11" s="46" customFormat="1" ht="18" customHeight="1">
      <c r="A54" s="40">
        <v>45</v>
      </c>
      <c r="B54" s="22" t="s">
        <v>216</v>
      </c>
      <c r="C54" s="22" t="s">
        <v>217</v>
      </c>
      <c r="D54" s="48"/>
      <c r="E54" s="49">
        <v>11</v>
      </c>
      <c r="F54" s="48"/>
      <c r="G54" s="48"/>
      <c r="H54" s="48"/>
      <c r="I54" s="104"/>
      <c r="J54" s="107">
        <f t="shared" si="0"/>
        <v>11</v>
      </c>
      <c r="K54" s="106"/>
    </row>
    <row r="55" spans="1:11" s="46" customFormat="1" ht="18" customHeight="1">
      <c r="A55" s="39">
        <v>46</v>
      </c>
      <c r="B55" s="45" t="s">
        <v>505</v>
      </c>
      <c r="C55" s="45" t="s">
        <v>180</v>
      </c>
      <c r="D55" s="48"/>
      <c r="E55" s="48"/>
      <c r="F55" s="48"/>
      <c r="G55" s="49">
        <v>11</v>
      </c>
      <c r="H55" s="48"/>
      <c r="I55" s="104"/>
      <c r="J55" s="107">
        <f t="shared" si="0"/>
        <v>11</v>
      </c>
      <c r="K55" s="106"/>
    </row>
    <row r="56" spans="1:11" s="46" customFormat="1" ht="18" customHeight="1">
      <c r="A56" s="40">
        <v>47</v>
      </c>
      <c r="B56" s="22" t="s">
        <v>215</v>
      </c>
      <c r="C56" s="22" t="s">
        <v>5</v>
      </c>
      <c r="D56" s="48"/>
      <c r="E56" s="49">
        <v>11</v>
      </c>
      <c r="F56" s="48"/>
      <c r="G56" s="48"/>
      <c r="H56" s="48"/>
      <c r="I56" s="104"/>
      <c r="J56" s="107">
        <f t="shared" si="0"/>
        <v>11</v>
      </c>
      <c r="K56" s="106"/>
    </row>
    <row r="57" spans="1:11" s="46" customFormat="1" ht="18" customHeight="1">
      <c r="A57" s="40">
        <v>48</v>
      </c>
      <c r="B57" s="22" t="s">
        <v>320</v>
      </c>
      <c r="C57" s="22" t="s">
        <v>321</v>
      </c>
      <c r="D57" s="48"/>
      <c r="E57" s="49">
        <v>-8</v>
      </c>
      <c r="F57" s="49">
        <v>18</v>
      </c>
      <c r="G57" s="48"/>
      <c r="H57" s="48"/>
      <c r="I57" s="104"/>
      <c r="J57" s="107">
        <f t="shared" si="0"/>
        <v>10</v>
      </c>
      <c r="K57" s="106"/>
    </row>
    <row r="58" spans="1:11" s="46" customFormat="1" ht="18" customHeight="1">
      <c r="A58" s="39">
        <v>49</v>
      </c>
      <c r="B58" s="45" t="s">
        <v>437</v>
      </c>
      <c r="C58" s="45" t="s">
        <v>45</v>
      </c>
      <c r="D58" s="48"/>
      <c r="E58" s="48"/>
      <c r="F58" s="49">
        <v>9</v>
      </c>
      <c r="G58" s="48"/>
      <c r="H58" s="48"/>
      <c r="I58" s="104"/>
      <c r="J58" s="107">
        <f t="shared" si="0"/>
        <v>9</v>
      </c>
      <c r="K58" s="106"/>
    </row>
    <row r="59" spans="1:11" s="46" customFormat="1" ht="18" customHeight="1">
      <c r="A59" s="40">
        <v>50</v>
      </c>
      <c r="B59" s="45" t="s">
        <v>435</v>
      </c>
      <c r="C59" s="45" t="s">
        <v>436</v>
      </c>
      <c r="D59" s="48"/>
      <c r="E59" s="48"/>
      <c r="F59" s="49">
        <v>9</v>
      </c>
      <c r="G59" s="48"/>
      <c r="H59" s="48"/>
      <c r="I59" s="104"/>
      <c r="J59" s="107">
        <f t="shared" si="0"/>
        <v>9</v>
      </c>
      <c r="K59" s="106"/>
    </row>
    <row r="60" spans="1:11" s="46" customFormat="1" ht="18" customHeight="1">
      <c r="A60" s="40">
        <v>51</v>
      </c>
      <c r="B60" s="22" t="s">
        <v>322</v>
      </c>
      <c r="C60" s="22" t="s">
        <v>323</v>
      </c>
      <c r="D60" s="48"/>
      <c r="E60" s="49">
        <v>1</v>
      </c>
      <c r="F60" s="49">
        <v>8</v>
      </c>
      <c r="G60" s="48"/>
      <c r="H60" s="48"/>
      <c r="I60" s="104"/>
      <c r="J60" s="107">
        <f t="shared" si="0"/>
        <v>9</v>
      </c>
      <c r="K60" s="106"/>
    </row>
    <row r="61" spans="1:11" s="46" customFormat="1" ht="18" customHeight="1">
      <c r="A61" s="39">
        <v>52</v>
      </c>
      <c r="B61" s="45" t="s">
        <v>213</v>
      </c>
      <c r="C61" s="45" t="s">
        <v>226</v>
      </c>
      <c r="D61" s="48"/>
      <c r="E61" s="48"/>
      <c r="F61" s="49">
        <v>8</v>
      </c>
      <c r="G61" s="48"/>
      <c r="H61" s="48"/>
      <c r="I61" s="104"/>
      <c r="J61" s="107">
        <f t="shared" si="0"/>
        <v>8</v>
      </c>
      <c r="K61" s="106"/>
    </row>
    <row r="62" spans="1:11" s="46" customFormat="1" ht="18" customHeight="1">
      <c r="A62" s="40">
        <v>53</v>
      </c>
      <c r="B62" s="45" t="s">
        <v>474</v>
      </c>
      <c r="C62" s="45" t="s">
        <v>475</v>
      </c>
      <c r="D62" s="48"/>
      <c r="E62" s="49">
        <v>8</v>
      </c>
      <c r="F62" s="48"/>
      <c r="G62" s="48"/>
      <c r="H62" s="48"/>
      <c r="I62" s="104"/>
      <c r="J62" s="107">
        <f t="shared" si="0"/>
        <v>8</v>
      </c>
      <c r="K62" s="106"/>
    </row>
    <row r="63" spans="1:11" s="46" customFormat="1" ht="18" customHeight="1">
      <c r="A63" s="40">
        <v>54</v>
      </c>
      <c r="B63" s="74" t="s">
        <v>561</v>
      </c>
      <c r="C63" s="74" t="s">
        <v>562</v>
      </c>
      <c r="D63" s="48"/>
      <c r="E63" s="48"/>
      <c r="F63" s="48"/>
      <c r="G63" s="48"/>
      <c r="H63" s="49">
        <v>8</v>
      </c>
      <c r="I63" s="104"/>
      <c r="J63" s="107">
        <f t="shared" si="0"/>
        <v>8</v>
      </c>
      <c r="K63" s="106"/>
    </row>
    <row r="64" spans="1:11" s="46" customFormat="1" ht="18" customHeight="1">
      <c r="A64" s="39">
        <v>55</v>
      </c>
      <c r="B64" s="22" t="s">
        <v>433</v>
      </c>
      <c r="C64" s="22" t="s">
        <v>434</v>
      </c>
      <c r="D64" s="48"/>
      <c r="E64" s="48"/>
      <c r="F64" s="49">
        <v>8</v>
      </c>
      <c r="G64" s="48"/>
      <c r="H64" s="48"/>
      <c r="I64" s="104"/>
      <c r="J64" s="107">
        <f t="shared" si="0"/>
        <v>8</v>
      </c>
      <c r="K64" s="106"/>
    </row>
    <row r="65" spans="1:11" s="46" customFormat="1" ht="18" customHeight="1">
      <c r="A65" s="40">
        <v>56</v>
      </c>
      <c r="B65" s="22" t="s">
        <v>242</v>
      </c>
      <c r="C65" s="22" t="s">
        <v>214</v>
      </c>
      <c r="D65" s="48"/>
      <c r="E65" s="49">
        <v>8</v>
      </c>
      <c r="F65" s="48"/>
      <c r="G65" s="48"/>
      <c r="H65" s="48"/>
      <c r="I65" s="104"/>
      <c r="J65" s="107">
        <f t="shared" si="0"/>
        <v>8</v>
      </c>
      <c r="K65" s="106"/>
    </row>
    <row r="66" spans="1:11" s="46" customFormat="1" ht="18" customHeight="1">
      <c r="A66" s="40">
        <v>57</v>
      </c>
      <c r="B66" s="45" t="s">
        <v>118</v>
      </c>
      <c r="C66" s="45" t="s">
        <v>119</v>
      </c>
      <c r="D66" s="49">
        <v>8</v>
      </c>
      <c r="E66" s="48"/>
      <c r="F66" s="48"/>
      <c r="G66" s="48"/>
      <c r="H66" s="48"/>
      <c r="I66" s="104"/>
      <c r="J66" s="107">
        <f t="shared" si="0"/>
        <v>8</v>
      </c>
      <c r="K66" s="106"/>
    </row>
    <row r="67" spans="1:11" s="46" customFormat="1" ht="18" customHeight="1">
      <c r="A67" s="39">
        <v>58</v>
      </c>
      <c r="B67" s="22" t="s">
        <v>28</v>
      </c>
      <c r="C67" s="22" t="s">
        <v>26</v>
      </c>
      <c r="D67" s="49">
        <v>8</v>
      </c>
      <c r="E67" s="48"/>
      <c r="F67" s="48"/>
      <c r="G67" s="48"/>
      <c r="H67" s="48"/>
      <c r="I67" s="104"/>
      <c r="J67" s="107">
        <f t="shared" si="0"/>
        <v>8</v>
      </c>
      <c r="K67" s="106"/>
    </row>
    <row r="68" spans="1:11" s="46" customFormat="1" ht="18" customHeight="1">
      <c r="A68" s="40">
        <v>59</v>
      </c>
      <c r="B68" s="22" t="s">
        <v>244</v>
      </c>
      <c r="C68" s="22" t="s">
        <v>5</v>
      </c>
      <c r="D68" s="48"/>
      <c r="E68" s="49">
        <v>8</v>
      </c>
      <c r="F68" s="48"/>
      <c r="G68" s="48"/>
      <c r="H68" s="48"/>
      <c r="I68" s="104"/>
      <c r="J68" s="107">
        <f t="shared" si="0"/>
        <v>8</v>
      </c>
      <c r="K68" s="106"/>
    </row>
    <row r="69" spans="1:11" ht="18" customHeight="1">
      <c r="A69" s="40">
        <v>60</v>
      </c>
      <c r="B69" s="22" t="s">
        <v>121</v>
      </c>
      <c r="C69" s="22" t="s">
        <v>45</v>
      </c>
      <c r="D69" s="49">
        <v>8</v>
      </c>
      <c r="E69" s="48"/>
      <c r="F69" s="48"/>
      <c r="G69" s="48"/>
      <c r="H69" s="48"/>
      <c r="I69" s="104"/>
      <c r="J69" s="107">
        <f t="shared" si="0"/>
        <v>8</v>
      </c>
    </row>
    <row r="70" spans="1:11" ht="18" customHeight="1">
      <c r="A70" s="39">
        <v>61</v>
      </c>
      <c r="B70" s="45" t="s">
        <v>122</v>
      </c>
      <c r="C70" s="45" t="s">
        <v>123</v>
      </c>
      <c r="D70" s="49">
        <v>8</v>
      </c>
      <c r="E70" s="48"/>
      <c r="F70" s="48"/>
      <c r="G70" s="48"/>
      <c r="H70" s="48"/>
      <c r="I70" s="104"/>
      <c r="J70" s="107">
        <f t="shared" si="0"/>
        <v>8</v>
      </c>
    </row>
    <row r="71" spans="1:11" ht="18" customHeight="1" thickBot="1">
      <c r="A71" s="95">
        <v>62</v>
      </c>
      <c r="B71" s="89" t="s">
        <v>324</v>
      </c>
      <c r="C71" s="89" t="s">
        <v>23</v>
      </c>
      <c r="D71" s="108"/>
      <c r="E71" s="109">
        <v>1</v>
      </c>
      <c r="F71" s="108"/>
      <c r="G71" s="108"/>
      <c r="H71" s="108"/>
      <c r="I71" s="110"/>
      <c r="J71" s="107">
        <f t="shared" si="0"/>
        <v>1</v>
      </c>
    </row>
  </sheetData>
  <sortState ref="A8:P78">
    <sortCondition descending="1" ref="L8:L78"/>
  </sortState>
  <mergeCells count="2">
    <mergeCell ref="A6:J6"/>
    <mergeCell ref="A7:J7"/>
  </mergeCells>
  <conditionalFormatting sqref="B15:B17 B10:B13 B28:B36">
    <cfRule type="expression" dxfId="23" priority="4">
      <formula>$B10="ZZZ"</formula>
    </cfRule>
  </conditionalFormatting>
  <conditionalFormatting sqref="B18:B27">
    <cfRule type="expression" dxfId="22" priority="5">
      <formula>$B18="ZZZ"</formula>
    </cfRule>
  </conditionalFormatting>
  <conditionalFormatting sqref="B26:B36">
    <cfRule type="expression" dxfId="21" priority="3">
      <formula>$B26="ZZZ"</formula>
    </cfRule>
  </conditionalFormatting>
  <conditionalFormatting sqref="B18:B25">
    <cfRule type="expression" dxfId="20" priority="2">
      <formula>$B18="ZZZ"</formula>
    </cfRule>
  </conditionalFormatting>
  <conditionalFormatting sqref="B64">
    <cfRule type="expression" dxfId="19" priority="1">
      <formula>$B64="ZZZ"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Normal="100" workbookViewId="0">
      <selection activeCell="L10" sqref="L10"/>
    </sheetView>
  </sheetViews>
  <sheetFormatPr baseColWidth="10" defaultRowHeight="18" customHeight="1"/>
  <cols>
    <col min="1" max="1" width="3.85546875" customWidth="1"/>
    <col min="2" max="2" width="25" customWidth="1"/>
    <col min="3" max="3" width="16.7109375" customWidth="1"/>
    <col min="4" max="4" width="18.7109375" customWidth="1"/>
    <col min="5" max="5" width="18.7109375" style="6" customWidth="1"/>
    <col min="6" max="9" width="18.7109375" customWidth="1"/>
    <col min="10" max="10" width="12.140625" style="76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 ht="18" customHeight="1">
      <c r="A1" s="62"/>
      <c r="B1" s="62"/>
      <c r="C1" s="62"/>
      <c r="D1" s="62"/>
      <c r="E1" s="2"/>
      <c r="F1" s="3"/>
      <c r="G1" s="4"/>
      <c r="H1" s="3"/>
      <c r="I1" s="3"/>
    </row>
    <row r="2" spans="1:11" ht="18" customHeight="1">
      <c r="A2" s="62"/>
      <c r="B2" s="62"/>
      <c r="C2" s="62"/>
      <c r="D2" s="62"/>
      <c r="E2" s="2"/>
      <c r="F2" s="3"/>
      <c r="G2" s="4"/>
      <c r="H2" s="3"/>
      <c r="I2" s="3"/>
    </row>
    <row r="3" spans="1:11" ht="18" customHeight="1">
      <c r="A3" s="62"/>
      <c r="B3" s="62"/>
      <c r="C3" s="62"/>
      <c r="D3" s="62"/>
      <c r="E3" s="2"/>
      <c r="F3" s="3"/>
      <c r="G3" s="4"/>
      <c r="H3" s="3"/>
      <c r="I3" s="3"/>
    </row>
    <row r="4" spans="1:11" ht="18" customHeight="1">
      <c r="A4" s="62"/>
      <c r="B4" s="62"/>
      <c r="C4" s="62"/>
      <c r="D4" s="62"/>
      <c r="E4" s="2"/>
      <c r="F4" s="3"/>
      <c r="G4" s="4"/>
      <c r="H4" s="3"/>
      <c r="I4" s="3"/>
    </row>
    <row r="5" spans="1:11" ht="18" customHeight="1">
      <c r="A5" s="62"/>
      <c r="B5" s="62"/>
      <c r="C5" s="62"/>
      <c r="D5" s="62"/>
      <c r="E5" s="2"/>
      <c r="F5" s="3"/>
      <c r="G5" s="4"/>
      <c r="H5" s="3"/>
      <c r="I5" s="3"/>
    </row>
    <row r="6" spans="1:11" ht="18" customHeight="1">
      <c r="A6" s="126" t="s">
        <v>54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1" ht="18" customHeight="1">
      <c r="A7" s="127" t="s">
        <v>20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1" ht="18" customHeight="1" thickBot="1">
      <c r="A8" s="1"/>
      <c r="B8" s="1"/>
      <c r="E8" s="5"/>
      <c r="F8" s="7"/>
      <c r="H8" s="5"/>
      <c r="I8" s="5"/>
    </row>
    <row r="9" spans="1:11" s="53" customFormat="1" ht="18" customHeight="1" thickBot="1">
      <c r="A9" s="64" t="s">
        <v>0</v>
      </c>
      <c r="B9" s="59" t="s">
        <v>1</v>
      </c>
      <c r="C9" s="59" t="s">
        <v>2</v>
      </c>
      <c r="D9" s="59" t="s">
        <v>49</v>
      </c>
      <c r="E9" s="59" t="s">
        <v>12</v>
      </c>
      <c r="F9" s="59" t="s">
        <v>50</v>
      </c>
      <c r="G9" s="59" t="s">
        <v>51</v>
      </c>
      <c r="H9" s="59" t="s">
        <v>52</v>
      </c>
      <c r="I9" s="59" t="s">
        <v>540</v>
      </c>
      <c r="J9" s="87" t="s">
        <v>3</v>
      </c>
      <c r="K9" s="85"/>
    </row>
    <row r="10" spans="1:11" s="55" customFormat="1" ht="18" customHeight="1">
      <c r="A10" s="39">
        <v>1</v>
      </c>
      <c r="B10" s="130" t="s">
        <v>86</v>
      </c>
      <c r="C10" s="130" t="s">
        <v>87</v>
      </c>
      <c r="D10" s="23">
        <v>32</v>
      </c>
      <c r="E10" s="20"/>
      <c r="F10" s="20"/>
      <c r="G10" s="20"/>
      <c r="H10" s="23">
        <v>32</v>
      </c>
      <c r="I10" s="69">
        <f>60*1.5</f>
        <v>90</v>
      </c>
      <c r="J10" s="84">
        <f t="shared" ref="J10:J22" si="0">SUM(D10:I10)</f>
        <v>154</v>
      </c>
      <c r="K10" s="86"/>
    </row>
    <row r="11" spans="1:11" s="55" customFormat="1" ht="18" customHeight="1">
      <c r="A11" s="40">
        <v>2</v>
      </c>
      <c r="B11" s="22" t="s">
        <v>400</v>
      </c>
      <c r="C11" s="22" t="s">
        <v>34</v>
      </c>
      <c r="D11" s="20"/>
      <c r="E11" s="20"/>
      <c r="F11" s="23">
        <v>32</v>
      </c>
      <c r="G11" s="20"/>
      <c r="H11" s="20"/>
      <c r="I11" s="69">
        <f>32*1.5</f>
        <v>48</v>
      </c>
      <c r="J11" s="84">
        <f t="shared" si="0"/>
        <v>80</v>
      </c>
      <c r="K11" s="86"/>
    </row>
    <row r="12" spans="1:11" s="55" customFormat="1" ht="18" customHeight="1">
      <c r="A12" s="40">
        <v>3</v>
      </c>
      <c r="B12" s="22" t="s">
        <v>389</v>
      </c>
      <c r="C12" s="22" t="s">
        <v>35</v>
      </c>
      <c r="D12" s="20"/>
      <c r="E12" s="20"/>
      <c r="F12" s="20"/>
      <c r="G12" s="20"/>
      <c r="H12" s="23">
        <v>60</v>
      </c>
      <c r="I12" s="79"/>
      <c r="J12" s="84">
        <f t="shared" si="0"/>
        <v>60</v>
      </c>
      <c r="K12" s="86"/>
    </row>
    <row r="13" spans="1:11" s="55" customFormat="1" ht="18" customHeight="1">
      <c r="A13" s="39">
        <v>4</v>
      </c>
      <c r="B13" s="22" t="s">
        <v>36</v>
      </c>
      <c r="C13" s="22" t="s">
        <v>15</v>
      </c>
      <c r="D13" s="23">
        <v>60</v>
      </c>
      <c r="E13" s="20"/>
      <c r="F13" s="20"/>
      <c r="G13" s="20"/>
      <c r="H13" s="20"/>
      <c r="I13" s="79"/>
      <c r="J13" s="84">
        <f t="shared" si="0"/>
        <v>60</v>
      </c>
      <c r="K13" s="86"/>
    </row>
    <row r="14" spans="1:11" s="55" customFormat="1" ht="18" customHeight="1">
      <c r="A14" s="40">
        <v>5</v>
      </c>
      <c r="B14" s="22" t="s">
        <v>438</v>
      </c>
      <c r="C14" s="22" t="s">
        <v>439</v>
      </c>
      <c r="D14" s="20"/>
      <c r="E14" s="20"/>
      <c r="F14" s="23">
        <v>60</v>
      </c>
      <c r="G14" s="20"/>
      <c r="H14" s="20"/>
      <c r="I14" s="79"/>
      <c r="J14" s="84">
        <f t="shared" si="0"/>
        <v>60</v>
      </c>
      <c r="K14" s="86"/>
    </row>
    <row r="15" spans="1:11" s="55" customFormat="1" ht="18" customHeight="1">
      <c r="A15" s="40">
        <v>6</v>
      </c>
      <c r="B15" s="22" t="s">
        <v>166</v>
      </c>
      <c r="C15" s="22" t="s">
        <v>471</v>
      </c>
      <c r="D15" s="20"/>
      <c r="E15" s="20"/>
      <c r="F15" s="23">
        <v>8</v>
      </c>
      <c r="G15" s="20"/>
      <c r="H15" s="20"/>
      <c r="I15" s="69">
        <f>16*1.5</f>
        <v>24</v>
      </c>
      <c r="J15" s="84">
        <f t="shared" si="0"/>
        <v>32</v>
      </c>
      <c r="K15" s="86"/>
    </row>
    <row r="16" spans="1:11" s="55" customFormat="1" ht="18" customHeight="1">
      <c r="A16" s="39">
        <v>7</v>
      </c>
      <c r="B16" s="22" t="s">
        <v>362</v>
      </c>
      <c r="C16" s="22" t="s">
        <v>363</v>
      </c>
      <c r="D16" s="20"/>
      <c r="E16" s="20"/>
      <c r="F16" s="23">
        <v>16</v>
      </c>
      <c r="G16" s="20"/>
      <c r="H16" s="20"/>
      <c r="I16" s="69">
        <f>8*1.5</f>
        <v>12</v>
      </c>
      <c r="J16" s="84">
        <f t="shared" si="0"/>
        <v>28</v>
      </c>
      <c r="K16" s="86"/>
    </row>
    <row r="17" spans="1:11" s="55" customFormat="1" ht="18" customHeight="1">
      <c r="A17" s="40">
        <v>8</v>
      </c>
      <c r="B17" s="22" t="s">
        <v>472</v>
      </c>
      <c r="C17" s="22" t="s">
        <v>473</v>
      </c>
      <c r="D17" s="20"/>
      <c r="E17" s="20"/>
      <c r="F17" s="23">
        <v>1</v>
      </c>
      <c r="G17" s="20"/>
      <c r="H17" s="20"/>
      <c r="I17" s="69">
        <f>16*1.5</f>
        <v>24</v>
      </c>
      <c r="J17" s="84">
        <f t="shared" si="0"/>
        <v>25</v>
      </c>
      <c r="K17" s="86"/>
    </row>
    <row r="18" spans="1:11" s="55" customFormat="1" ht="18" customHeight="1">
      <c r="A18" s="40">
        <v>9</v>
      </c>
      <c r="B18" s="22" t="s">
        <v>340</v>
      </c>
      <c r="C18" s="22" t="s">
        <v>14</v>
      </c>
      <c r="D18" s="20"/>
      <c r="E18" s="20"/>
      <c r="F18" s="20"/>
      <c r="G18" s="20"/>
      <c r="H18" s="23">
        <v>16</v>
      </c>
      <c r="I18" s="79"/>
      <c r="J18" s="84">
        <f t="shared" si="0"/>
        <v>16</v>
      </c>
      <c r="K18" s="86"/>
    </row>
    <row r="19" spans="1:11" s="55" customFormat="1" ht="18" customHeight="1">
      <c r="A19" s="39">
        <v>10</v>
      </c>
      <c r="B19" s="22" t="s">
        <v>88</v>
      </c>
      <c r="C19" s="22" t="s">
        <v>89</v>
      </c>
      <c r="D19" s="23">
        <v>16</v>
      </c>
      <c r="E19" s="20"/>
      <c r="F19" s="20"/>
      <c r="G19" s="20"/>
      <c r="H19" s="20"/>
      <c r="I19" s="79"/>
      <c r="J19" s="84">
        <f t="shared" si="0"/>
        <v>16</v>
      </c>
      <c r="K19" s="86"/>
    </row>
    <row r="20" spans="1:11" ht="18" customHeight="1">
      <c r="A20" s="40">
        <v>11</v>
      </c>
      <c r="B20" s="22" t="s">
        <v>386</v>
      </c>
      <c r="C20" s="22" t="s">
        <v>387</v>
      </c>
      <c r="D20" s="20"/>
      <c r="E20" s="20"/>
      <c r="F20" s="23">
        <v>16</v>
      </c>
      <c r="G20" s="20"/>
      <c r="H20" s="20"/>
      <c r="I20" s="79"/>
      <c r="J20" s="84">
        <f t="shared" si="0"/>
        <v>16</v>
      </c>
    </row>
    <row r="21" spans="1:11" ht="18" customHeight="1">
      <c r="A21" s="40">
        <v>12</v>
      </c>
      <c r="B21" s="22" t="s">
        <v>371</v>
      </c>
      <c r="C21" s="22" t="s">
        <v>372</v>
      </c>
      <c r="D21" s="20"/>
      <c r="E21" s="20"/>
      <c r="F21" s="20"/>
      <c r="G21" s="20"/>
      <c r="H21" s="23">
        <v>8</v>
      </c>
      <c r="I21" s="79"/>
      <c r="J21" s="84">
        <f t="shared" si="0"/>
        <v>8</v>
      </c>
    </row>
    <row r="22" spans="1:11" ht="18" customHeight="1" thickBot="1">
      <c r="A22" s="88">
        <v>13</v>
      </c>
      <c r="B22" s="89" t="s">
        <v>32</v>
      </c>
      <c r="C22" s="89" t="s">
        <v>33</v>
      </c>
      <c r="D22" s="91">
        <v>8</v>
      </c>
      <c r="E22" s="90"/>
      <c r="F22" s="90"/>
      <c r="G22" s="90"/>
      <c r="H22" s="90"/>
      <c r="I22" s="93"/>
      <c r="J22" s="92">
        <f t="shared" si="0"/>
        <v>8</v>
      </c>
    </row>
  </sheetData>
  <sortState ref="A8:P78">
    <sortCondition descending="1" ref="L8:L78"/>
  </sortState>
  <mergeCells count="2">
    <mergeCell ref="A6:J6"/>
    <mergeCell ref="A7:J7"/>
  </mergeCells>
  <conditionalFormatting sqref="B10:B19">
    <cfRule type="expression" dxfId="18" priority="6">
      <formula>$B10="ZZZ"</formula>
    </cfRule>
  </conditionalFormatting>
  <conditionalFormatting sqref="B10:B19">
    <cfRule type="expression" dxfId="17" priority="5">
      <formula>$B10="ZZZ"</formula>
    </cfRule>
  </conditionalFormatting>
  <conditionalFormatting sqref="B20:B22">
    <cfRule type="expression" dxfId="16" priority="2">
      <formula>$B20="ZZZ"</formula>
    </cfRule>
  </conditionalFormatting>
  <conditionalFormatting sqref="B20:B22">
    <cfRule type="expression" dxfId="15" priority="1">
      <formula>$B20="ZZZ"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zoomScaleNormal="100" workbookViewId="0">
      <selection activeCell="L11" sqref="L11"/>
    </sheetView>
  </sheetViews>
  <sheetFormatPr baseColWidth="10" defaultRowHeight="18" customHeight="1"/>
  <cols>
    <col min="1" max="1" width="3.85546875" customWidth="1"/>
    <col min="2" max="2" width="25" customWidth="1"/>
    <col min="3" max="3" width="14.85546875" bestFit="1" customWidth="1"/>
    <col min="4" max="4" width="18.7109375" customWidth="1"/>
    <col min="5" max="5" width="18.7109375" style="6" customWidth="1"/>
    <col min="6" max="9" width="18.7109375" customWidth="1"/>
    <col min="10" max="10" width="9.28515625" style="76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1" ht="18" customHeight="1">
      <c r="A1" s="62"/>
      <c r="B1" s="62"/>
      <c r="C1" s="62"/>
      <c r="D1" s="62"/>
      <c r="E1" s="2"/>
      <c r="F1" s="3"/>
      <c r="G1" s="4"/>
      <c r="H1" s="3"/>
      <c r="I1" s="3"/>
    </row>
    <row r="2" spans="1:11" ht="18" customHeight="1">
      <c r="A2" s="62"/>
      <c r="B2" s="62"/>
      <c r="C2" s="62"/>
      <c r="D2" s="62"/>
      <c r="E2" s="2"/>
      <c r="F2" s="3"/>
      <c r="G2" s="4"/>
      <c r="H2" s="3"/>
      <c r="I2" s="3"/>
    </row>
    <row r="3" spans="1:11" ht="18" customHeight="1">
      <c r="A3" s="62"/>
      <c r="B3" s="62"/>
      <c r="C3" s="62"/>
      <c r="D3" s="62"/>
      <c r="E3" s="2"/>
      <c r="F3" s="3"/>
      <c r="G3" s="4"/>
      <c r="H3" s="3"/>
      <c r="I3" s="3"/>
    </row>
    <row r="4" spans="1:11" ht="18" customHeight="1">
      <c r="A4" s="62"/>
      <c r="B4" s="62"/>
      <c r="C4" s="62"/>
      <c r="D4" s="62"/>
      <c r="E4" s="2"/>
      <c r="F4" s="3"/>
      <c r="G4" s="4"/>
      <c r="H4" s="3"/>
      <c r="I4" s="3"/>
    </row>
    <row r="5" spans="1:11" ht="18" customHeight="1">
      <c r="A5" s="62"/>
      <c r="B5" s="62"/>
      <c r="C5" s="62"/>
      <c r="D5" s="62"/>
      <c r="E5" s="2"/>
      <c r="F5" s="3"/>
      <c r="G5" s="4"/>
      <c r="H5" s="3"/>
      <c r="I5" s="3"/>
    </row>
    <row r="6" spans="1:11" ht="18" customHeight="1">
      <c r="A6" s="126" t="s">
        <v>54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1" ht="18" customHeight="1">
      <c r="A7" s="127" t="s">
        <v>25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1" ht="18" customHeight="1" thickBot="1">
      <c r="A8" s="1"/>
      <c r="B8" s="1"/>
      <c r="E8" s="5"/>
      <c r="F8" s="7"/>
      <c r="H8" s="5"/>
      <c r="I8" s="5"/>
    </row>
    <row r="9" spans="1:11" s="53" customFormat="1" ht="18" customHeight="1" thickBot="1">
      <c r="A9" s="58" t="s">
        <v>0</v>
      </c>
      <c r="B9" s="59" t="s">
        <v>1</v>
      </c>
      <c r="C9" s="59" t="s">
        <v>2</v>
      </c>
      <c r="D9" s="59" t="s">
        <v>53</v>
      </c>
      <c r="E9" s="59" t="s">
        <v>12</v>
      </c>
      <c r="F9" s="59" t="s">
        <v>50</v>
      </c>
      <c r="G9" s="59" t="s">
        <v>51</v>
      </c>
      <c r="H9" s="59" t="s">
        <v>52</v>
      </c>
      <c r="I9" s="59" t="s">
        <v>540</v>
      </c>
      <c r="J9" s="87" t="s">
        <v>3</v>
      </c>
      <c r="K9" s="85"/>
    </row>
    <row r="10" spans="1:11" s="55" customFormat="1" ht="18" customHeight="1">
      <c r="A10" s="39">
        <v>1</v>
      </c>
      <c r="B10" s="131" t="s">
        <v>440</v>
      </c>
      <c r="C10" s="131" t="s">
        <v>441</v>
      </c>
      <c r="D10" s="20"/>
      <c r="E10" s="20"/>
      <c r="F10" s="23">
        <v>122</v>
      </c>
      <c r="G10" s="23">
        <v>92</v>
      </c>
      <c r="H10" s="23">
        <v>122</v>
      </c>
      <c r="I10" s="79"/>
      <c r="J10" s="84">
        <f t="shared" ref="J10:J41" si="0">SUM(D10:I10)</f>
        <v>336</v>
      </c>
      <c r="K10" s="86"/>
    </row>
    <row r="11" spans="1:11" s="55" customFormat="1" ht="18" customHeight="1">
      <c r="A11" s="40">
        <v>2</v>
      </c>
      <c r="B11" s="45" t="s">
        <v>506</v>
      </c>
      <c r="C11" s="45" t="s">
        <v>507</v>
      </c>
      <c r="D11" s="30"/>
      <c r="E11" s="30"/>
      <c r="F11" s="30"/>
      <c r="G11" s="31">
        <v>122</v>
      </c>
      <c r="H11" s="30"/>
      <c r="I11" s="70">
        <f>60*1.5</f>
        <v>90</v>
      </c>
      <c r="J11" s="84">
        <f t="shared" si="0"/>
        <v>212</v>
      </c>
      <c r="K11" s="86"/>
    </row>
    <row r="12" spans="1:11" s="55" customFormat="1" ht="18" customHeight="1">
      <c r="A12" s="40">
        <v>3</v>
      </c>
      <c r="B12" s="24" t="s">
        <v>258</v>
      </c>
      <c r="C12" s="24" t="s">
        <v>259</v>
      </c>
      <c r="D12" s="20"/>
      <c r="E12" s="23">
        <v>122</v>
      </c>
      <c r="F12" s="23">
        <v>60</v>
      </c>
      <c r="G12" s="20"/>
      <c r="H12" s="20"/>
      <c r="I12" s="69">
        <f>8*1.5</f>
        <v>12</v>
      </c>
      <c r="J12" s="84">
        <f t="shared" si="0"/>
        <v>194</v>
      </c>
      <c r="K12" s="86"/>
    </row>
    <row r="13" spans="1:11" s="55" customFormat="1" ht="18" customHeight="1">
      <c r="A13" s="39">
        <v>4</v>
      </c>
      <c r="B13" s="22" t="s">
        <v>260</v>
      </c>
      <c r="C13" s="22" t="s">
        <v>261</v>
      </c>
      <c r="D13" s="20"/>
      <c r="E13" s="23">
        <v>92</v>
      </c>
      <c r="F13" s="23">
        <v>32</v>
      </c>
      <c r="G13" s="20"/>
      <c r="H13" s="20"/>
      <c r="I13" s="69">
        <f>32*1.5</f>
        <v>48</v>
      </c>
      <c r="J13" s="84">
        <f t="shared" si="0"/>
        <v>172</v>
      </c>
      <c r="K13" s="86"/>
    </row>
    <row r="14" spans="1:11" s="55" customFormat="1" ht="18" customHeight="1">
      <c r="A14" s="40">
        <v>5</v>
      </c>
      <c r="B14" s="22" t="s">
        <v>268</v>
      </c>
      <c r="C14" s="22" t="s">
        <v>269</v>
      </c>
      <c r="D14" s="20"/>
      <c r="E14" s="23">
        <v>32</v>
      </c>
      <c r="F14" s="23">
        <v>92</v>
      </c>
      <c r="G14" s="20"/>
      <c r="H14" s="23">
        <v>16</v>
      </c>
      <c r="I14" s="69">
        <f>8*1.5</f>
        <v>12</v>
      </c>
      <c r="J14" s="84">
        <f t="shared" si="0"/>
        <v>152</v>
      </c>
      <c r="K14" s="86"/>
    </row>
    <row r="15" spans="1:11" s="55" customFormat="1" ht="18" customHeight="1">
      <c r="A15" s="40">
        <v>6</v>
      </c>
      <c r="B15" s="22" t="s">
        <v>249</v>
      </c>
      <c r="C15" s="22" t="s">
        <v>180</v>
      </c>
      <c r="D15" s="20"/>
      <c r="E15" s="23">
        <v>18</v>
      </c>
      <c r="F15" s="23">
        <v>32</v>
      </c>
      <c r="G15" s="23">
        <v>61</v>
      </c>
      <c r="H15" s="20"/>
      <c r="I15" s="69">
        <f>8*1.5</f>
        <v>12</v>
      </c>
      <c r="J15" s="84">
        <f t="shared" si="0"/>
        <v>123</v>
      </c>
      <c r="K15" s="86"/>
    </row>
    <row r="16" spans="1:11" s="55" customFormat="1" ht="18" customHeight="1">
      <c r="A16" s="39">
        <v>7</v>
      </c>
      <c r="B16" s="22" t="s">
        <v>262</v>
      </c>
      <c r="C16" s="22" t="s">
        <v>263</v>
      </c>
      <c r="D16" s="20"/>
      <c r="E16" s="23">
        <v>60</v>
      </c>
      <c r="F16" s="23">
        <v>32</v>
      </c>
      <c r="G16" s="20"/>
      <c r="H16" s="20"/>
      <c r="I16" s="69">
        <f>16*1.5</f>
        <v>24</v>
      </c>
      <c r="J16" s="84">
        <f t="shared" si="0"/>
        <v>116</v>
      </c>
      <c r="K16" s="86"/>
    </row>
    <row r="17" spans="1:11" s="55" customFormat="1" ht="18" customHeight="1">
      <c r="A17" s="40">
        <v>8</v>
      </c>
      <c r="B17" s="22" t="s">
        <v>266</v>
      </c>
      <c r="C17" s="22" t="s">
        <v>267</v>
      </c>
      <c r="D17" s="20"/>
      <c r="E17" s="23">
        <v>32</v>
      </c>
      <c r="F17" s="23">
        <v>60</v>
      </c>
      <c r="G17" s="20"/>
      <c r="H17" s="20"/>
      <c r="I17" s="69">
        <f>16*1.5</f>
        <v>24</v>
      </c>
      <c r="J17" s="84">
        <f t="shared" si="0"/>
        <v>116</v>
      </c>
      <c r="K17" s="86"/>
    </row>
    <row r="18" spans="1:11" s="55" customFormat="1" ht="18" customHeight="1">
      <c r="A18" s="40">
        <v>9</v>
      </c>
      <c r="B18" s="22" t="s">
        <v>111</v>
      </c>
      <c r="C18" s="22" t="s">
        <v>112</v>
      </c>
      <c r="D18" s="23">
        <v>32</v>
      </c>
      <c r="E18" s="20"/>
      <c r="F18" s="20"/>
      <c r="G18" s="20"/>
      <c r="H18" s="23">
        <v>82</v>
      </c>
      <c r="I18" s="79"/>
      <c r="J18" s="84">
        <f t="shared" si="0"/>
        <v>114</v>
      </c>
      <c r="K18" s="86"/>
    </row>
    <row r="19" spans="1:11" s="55" customFormat="1" ht="18" customHeight="1">
      <c r="A19" s="39">
        <v>10</v>
      </c>
      <c r="B19" s="22" t="s">
        <v>44</v>
      </c>
      <c r="C19" s="22" t="s">
        <v>11</v>
      </c>
      <c r="D19" s="23">
        <v>60</v>
      </c>
      <c r="E19" s="23">
        <v>50</v>
      </c>
      <c r="F19" s="20"/>
      <c r="G19" s="20"/>
      <c r="H19" s="20"/>
      <c r="I19" s="79"/>
      <c r="J19" s="84">
        <f t="shared" si="0"/>
        <v>110</v>
      </c>
      <c r="K19" s="86"/>
    </row>
    <row r="20" spans="1:11" s="55" customFormat="1" ht="18" customHeight="1">
      <c r="A20" s="40">
        <v>11</v>
      </c>
      <c r="B20" s="22" t="s">
        <v>107</v>
      </c>
      <c r="C20" s="22" t="s">
        <v>126</v>
      </c>
      <c r="D20" s="23">
        <v>92</v>
      </c>
      <c r="E20" s="20"/>
      <c r="F20" s="20"/>
      <c r="G20" s="20"/>
      <c r="H20" s="20"/>
      <c r="I20" s="79"/>
      <c r="J20" s="84">
        <f t="shared" si="0"/>
        <v>92</v>
      </c>
      <c r="K20" s="86"/>
    </row>
    <row r="21" spans="1:11" s="55" customFormat="1" ht="18" customHeight="1">
      <c r="A21" s="40">
        <v>12</v>
      </c>
      <c r="B21" s="22" t="s">
        <v>110</v>
      </c>
      <c r="C21" s="22" t="s">
        <v>43</v>
      </c>
      <c r="D21" s="31">
        <v>16</v>
      </c>
      <c r="E21" s="30"/>
      <c r="F21" s="30"/>
      <c r="G21" s="30"/>
      <c r="H21" s="31">
        <v>60</v>
      </c>
      <c r="I21" s="70">
        <f>8*1.5</f>
        <v>12</v>
      </c>
      <c r="J21" s="84">
        <f t="shared" si="0"/>
        <v>88</v>
      </c>
      <c r="K21" s="86"/>
    </row>
    <row r="22" spans="1:11" s="55" customFormat="1" ht="18" customHeight="1">
      <c r="A22" s="39">
        <v>13</v>
      </c>
      <c r="B22" s="22" t="s">
        <v>254</v>
      </c>
      <c r="C22" s="22" t="s">
        <v>255</v>
      </c>
      <c r="D22" s="20"/>
      <c r="E22" s="23">
        <v>17</v>
      </c>
      <c r="F22" s="20"/>
      <c r="G22" s="23">
        <v>61</v>
      </c>
      <c r="H22" s="20"/>
      <c r="I22" s="79"/>
      <c r="J22" s="84">
        <f t="shared" si="0"/>
        <v>78</v>
      </c>
      <c r="K22" s="86"/>
    </row>
    <row r="23" spans="1:11" s="55" customFormat="1" ht="18" customHeight="1">
      <c r="A23" s="40">
        <v>14</v>
      </c>
      <c r="B23" s="22" t="s">
        <v>442</v>
      </c>
      <c r="C23" s="22" t="s">
        <v>443</v>
      </c>
      <c r="D23" s="30"/>
      <c r="E23" s="30"/>
      <c r="F23" s="31">
        <v>32</v>
      </c>
      <c r="G23" s="31">
        <v>32</v>
      </c>
      <c r="H23" s="30"/>
      <c r="I23" s="78"/>
      <c r="J23" s="84">
        <f t="shared" si="0"/>
        <v>64</v>
      </c>
      <c r="K23" s="86"/>
    </row>
    <row r="24" spans="1:11" s="55" customFormat="1" ht="18" customHeight="1">
      <c r="A24" s="40">
        <v>15</v>
      </c>
      <c r="B24" s="45" t="s">
        <v>273</v>
      </c>
      <c r="C24" s="45" t="s">
        <v>6</v>
      </c>
      <c r="D24" s="30"/>
      <c r="E24" s="31">
        <v>16</v>
      </c>
      <c r="F24" s="31">
        <v>16</v>
      </c>
      <c r="G24" s="30"/>
      <c r="H24" s="31">
        <v>32</v>
      </c>
      <c r="I24" s="78"/>
      <c r="J24" s="84">
        <f t="shared" si="0"/>
        <v>64</v>
      </c>
      <c r="K24" s="86"/>
    </row>
    <row r="25" spans="1:11" s="55" customFormat="1" ht="18" customHeight="1">
      <c r="A25" s="39">
        <v>16</v>
      </c>
      <c r="B25" s="21" t="s">
        <v>222</v>
      </c>
      <c r="C25" s="21" t="s">
        <v>45</v>
      </c>
      <c r="D25" s="20"/>
      <c r="E25" s="20"/>
      <c r="F25" s="20"/>
      <c r="G25" s="20"/>
      <c r="H25" s="23">
        <v>60</v>
      </c>
      <c r="I25" s="79"/>
      <c r="J25" s="84">
        <f t="shared" si="0"/>
        <v>60</v>
      </c>
      <c r="K25" s="86"/>
    </row>
    <row r="26" spans="1:11" s="55" customFormat="1" ht="18" customHeight="1">
      <c r="A26" s="40">
        <v>17</v>
      </c>
      <c r="B26" s="100" t="s">
        <v>236</v>
      </c>
      <c r="C26" s="100" t="s">
        <v>201</v>
      </c>
      <c r="D26" s="20"/>
      <c r="E26" s="23">
        <v>16</v>
      </c>
      <c r="F26" s="23">
        <v>8</v>
      </c>
      <c r="G26" s="23">
        <v>33</v>
      </c>
      <c r="H26" s="20"/>
      <c r="I26" s="79"/>
      <c r="J26" s="84">
        <f t="shared" si="0"/>
        <v>57</v>
      </c>
      <c r="K26" s="86"/>
    </row>
    <row r="27" spans="1:11" s="55" customFormat="1" ht="18" customHeight="1">
      <c r="A27" s="40">
        <v>18</v>
      </c>
      <c r="B27" s="22" t="s">
        <v>264</v>
      </c>
      <c r="C27" s="22" t="s">
        <v>265</v>
      </c>
      <c r="D27" s="20"/>
      <c r="E27" s="23">
        <v>32</v>
      </c>
      <c r="F27" s="23">
        <v>16</v>
      </c>
      <c r="G27" s="20"/>
      <c r="H27" s="20"/>
      <c r="I27" s="79"/>
      <c r="J27" s="84">
        <f t="shared" si="0"/>
        <v>48</v>
      </c>
      <c r="K27" s="86"/>
    </row>
    <row r="28" spans="1:11" s="55" customFormat="1" ht="18" customHeight="1">
      <c r="A28" s="39">
        <v>19</v>
      </c>
      <c r="B28" s="45" t="s">
        <v>510</v>
      </c>
      <c r="C28" s="45" t="s">
        <v>511</v>
      </c>
      <c r="D28" s="20"/>
      <c r="E28" s="20"/>
      <c r="F28" s="20"/>
      <c r="G28" s="23">
        <v>9</v>
      </c>
      <c r="H28" s="23">
        <v>32</v>
      </c>
      <c r="I28" s="79"/>
      <c r="J28" s="84">
        <f t="shared" si="0"/>
        <v>41</v>
      </c>
      <c r="K28" s="86"/>
    </row>
    <row r="29" spans="1:11" s="55" customFormat="1" ht="18" customHeight="1">
      <c r="A29" s="40">
        <v>20</v>
      </c>
      <c r="B29" s="22" t="s">
        <v>129</v>
      </c>
      <c r="C29" s="22" t="s">
        <v>10</v>
      </c>
      <c r="D29" s="23">
        <v>8</v>
      </c>
      <c r="E29" s="20"/>
      <c r="F29" s="20"/>
      <c r="G29" s="20"/>
      <c r="H29" s="23">
        <v>32</v>
      </c>
      <c r="I29" s="79"/>
      <c r="J29" s="84">
        <f t="shared" si="0"/>
        <v>40</v>
      </c>
      <c r="K29" s="86"/>
    </row>
    <row r="30" spans="1:11" s="55" customFormat="1" ht="18" customHeight="1">
      <c r="A30" s="40">
        <v>21</v>
      </c>
      <c r="B30" s="22" t="s">
        <v>245</v>
      </c>
      <c r="C30" s="22" t="s">
        <v>246</v>
      </c>
      <c r="D30" s="20"/>
      <c r="E30" s="23">
        <v>34</v>
      </c>
      <c r="F30" s="20"/>
      <c r="G30" s="20"/>
      <c r="H30" s="20"/>
      <c r="I30" s="79"/>
      <c r="J30" s="84">
        <f t="shared" si="0"/>
        <v>34</v>
      </c>
      <c r="K30" s="86"/>
    </row>
    <row r="31" spans="1:11" s="55" customFormat="1" ht="18" customHeight="1">
      <c r="A31" s="39">
        <v>22</v>
      </c>
      <c r="B31" s="24" t="s">
        <v>55</v>
      </c>
      <c r="C31" s="24" t="s">
        <v>7</v>
      </c>
      <c r="D31" s="31">
        <v>16</v>
      </c>
      <c r="E31" s="30"/>
      <c r="F31" s="30"/>
      <c r="G31" s="30"/>
      <c r="H31" s="31">
        <v>16</v>
      </c>
      <c r="I31" s="78"/>
      <c r="J31" s="84">
        <f t="shared" si="0"/>
        <v>32</v>
      </c>
      <c r="K31" s="86"/>
    </row>
    <row r="32" spans="1:11" s="57" customFormat="1" ht="18" customHeight="1">
      <c r="A32" s="40">
        <v>23</v>
      </c>
      <c r="B32" s="21" t="s">
        <v>563</v>
      </c>
      <c r="C32" s="21" t="s">
        <v>45</v>
      </c>
      <c r="D32" s="30"/>
      <c r="E32" s="30"/>
      <c r="F32" s="30"/>
      <c r="G32" s="30"/>
      <c r="H32" s="31">
        <v>32</v>
      </c>
      <c r="I32" s="78"/>
      <c r="J32" s="84">
        <f t="shared" si="0"/>
        <v>32</v>
      </c>
      <c r="K32" s="94"/>
    </row>
    <row r="33" spans="1:11" s="57" customFormat="1" ht="18" customHeight="1">
      <c r="A33" s="40">
        <v>24</v>
      </c>
      <c r="B33" s="45" t="s">
        <v>445</v>
      </c>
      <c r="C33" s="45" t="s">
        <v>446</v>
      </c>
      <c r="D33" s="30"/>
      <c r="E33" s="30"/>
      <c r="F33" s="31">
        <v>16</v>
      </c>
      <c r="G33" s="30"/>
      <c r="H33" s="31">
        <v>16</v>
      </c>
      <c r="I33" s="78"/>
      <c r="J33" s="84">
        <f t="shared" si="0"/>
        <v>32</v>
      </c>
      <c r="K33" s="94"/>
    </row>
    <row r="34" spans="1:11" s="57" customFormat="1" ht="18" customHeight="1">
      <c r="A34" s="39">
        <v>25</v>
      </c>
      <c r="B34" s="45" t="s">
        <v>508</v>
      </c>
      <c r="C34" s="45" t="s">
        <v>221</v>
      </c>
      <c r="D34" s="26"/>
      <c r="E34" s="26"/>
      <c r="F34" s="26"/>
      <c r="G34" s="27">
        <v>32</v>
      </c>
      <c r="H34" s="26"/>
      <c r="I34" s="79"/>
      <c r="J34" s="84">
        <f t="shared" si="0"/>
        <v>32</v>
      </c>
      <c r="K34" s="94"/>
    </row>
    <row r="35" spans="1:11" s="57" customFormat="1" ht="18" customHeight="1">
      <c r="A35" s="40">
        <v>26</v>
      </c>
      <c r="B35" s="22" t="s">
        <v>127</v>
      </c>
      <c r="C35" s="22" t="s">
        <v>46</v>
      </c>
      <c r="D35" s="27">
        <v>32</v>
      </c>
      <c r="E35" s="26"/>
      <c r="F35" s="26"/>
      <c r="G35" s="26"/>
      <c r="H35" s="26"/>
      <c r="I35" s="79"/>
      <c r="J35" s="84">
        <f t="shared" si="0"/>
        <v>32</v>
      </c>
      <c r="K35" s="94"/>
    </row>
    <row r="36" spans="1:11" s="57" customFormat="1" ht="18" customHeight="1">
      <c r="A36" s="40">
        <v>27</v>
      </c>
      <c r="B36" s="22" t="s">
        <v>272</v>
      </c>
      <c r="C36" s="22" t="s">
        <v>175</v>
      </c>
      <c r="D36" s="26"/>
      <c r="E36" s="27">
        <v>16</v>
      </c>
      <c r="F36" s="27">
        <v>16</v>
      </c>
      <c r="G36" s="26"/>
      <c r="H36" s="26"/>
      <c r="I36" s="79"/>
      <c r="J36" s="84">
        <f t="shared" si="0"/>
        <v>32</v>
      </c>
      <c r="K36" s="94"/>
    </row>
    <row r="37" spans="1:11" s="57" customFormat="1" ht="18" customHeight="1">
      <c r="A37" s="39">
        <v>28</v>
      </c>
      <c r="B37" s="22" t="s">
        <v>270</v>
      </c>
      <c r="C37" s="22" t="s">
        <v>271</v>
      </c>
      <c r="D37" s="26"/>
      <c r="E37" s="27">
        <v>16</v>
      </c>
      <c r="F37" s="27">
        <v>16</v>
      </c>
      <c r="G37" s="26"/>
      <c r="H37" s="26"/>
      <c r="I37" s="79"/>
      <c r="J37" s="84">
        <f t="shared" si="0"/>
        <v>32</v>
      </c>
      <c r="K37" s="94"/>
    </row>
    <row r="38" spans="1:11" s="57" customFormat="1" ht="18" customHeight="1">
      <c r="A38" s="40">
        <v>29</v>
      </c>
      <c r="B38" s="35" t="s">
        <v>447</v>
      </c>
      <c r="C38" s="35" t="s">
        <v>132</v>
      </c>
      <c r="D38" s="26"/>
      <c r="E38" s="26"/>
      <c r="F38" s="27">
        <v>16</v>
      </c>
      <c r="G38" s="26"/>
      <c r="H38" s="27">
        <v>16</v>
      </c>
      <c r="I38" s="79"/>
      <c r="J38" s="84">
        <f t="shared" si="0"/>
        <v>32</v>
      </c>
      <c r="K38" s="94"/>
    </row>
    <row r="39" spans="1:11" s="57" customFormat="1" ht="18" customHeight="1">
      <c r="A39" s="40">
        <v>30</v>
      </c>
      <c r="B39" s="22" t="s">
        <v>251</v>
      </c>
      <c r="C39" s="22" t="s">
        <v>165</v>
      </c>
      <c r="D39" s="26"/>
      <c r="E39" s="27">
        <v>1</v>
      </c>
      <c r="F39" s="27">
        <v>8</v>
      </c>
      <c r="G39" s="26"/>
      <c r="H39" s="27">
        <v>16</v>
      </c>
      <c r="I39" s="79"/>
      <c r="J39" s="84">
        <f t="shared" si="0"/>
        <v>25</v>
      </c>
      <c r="K39" s="94"/>
    </row>
    <row r="40" spans="1:11" s="57" customFormat="1" ht="18" customHeight="1">
      <c r="A40" s="39">
        <v>31</v>
      </c>
      <c r="B40" s="22" t="s">
        <v>274</v>
      </c>
      <c r="C40" s="22" t="s">
        <v>238</v>
      </c>
      <c r="D40" s="26"/>
      <c r="E40" s="27">
        <v>16</v>
      </c>
      <c r="F40" s="26"/>
      <c r="G40" s="27">
        <v>8</v>
      </c>
      <c r="H40" s="26"/>
      <c r="I40" s="79"/>
      <c r="J40" s="84">
        <f t="shared" si="0"/>
        <v>24</v>
      </c>
      <c r="K40" s="94"/>
    </row>
    <row r="41" spans="1:11" s="57" customFormat="1" ht="18" customHeight="1">
      <c r="A41" s="40">
        <v>32</v>
      </c>
      <c r="B41" s="45" t="s">
        <v>250</v>
      </c>
      <c r="C41" s="45" t="s">
        <v>46</v>
      </c>
      <c r="D41" s="26"/>
      <c r="E41" s="27">
        <v>10</v>
      </c>
      <c r="F41" s="26"/>
      <c r="G41" s="26"/>
      <c r="H41" s="27">
        <v>8</v>
      </c>
      <c r="I41" s="79"/>
      <c r="J41" s="84">
        <f t="shared" si="0"/>
        <v>18</v>
      </c>
      <c r="K41" s="94"/>
    </row>
    <row r="42" spans="1:11" s="57" customFormat="1" ht="18" customHeight="1">
      <c r="A42" s="40">
        <v>33</v>
      </c>
      <c r="B42" s="45" t="s">
        <v>247</v>
      </c>
      <c r="C42" s="45" t="s">
        <v>248</v>
      </c>
      <c r="D42" s="26"/>
      <c r="E42" s="27">
        <v>10</v>
      </c>
      <c r="F42" s="27">
        <v>8</v>
      </c>
      <c r="G42" s="26"/>
      <c r="H42" s="26"/>
      <c r="I42" s="79"/>
      <c r="J42" s="84">
        <f t="shared" ref="J42:J63" si="1">SUM(D42:I42)</f>
        <v>18</v>
      </c>
      <c r="K42" s="94"/>
    </row>
    <row r="43" spans="1:11" s="57" customFormat="1" ht="18" customHeight="1">
      <c r="A43" s="39">
        <v>34</v>
      </c>
      <c r="B43" s="45" t="s">
        <v>252</v>
      </c>
      <c r="C43" s="45" t="s">
        <v>253</v>
      </c>
      <c r="D43" s="26"/>
      <c r="E43" s="27">
        <v>17</v>
      </c>
      <c r="F43" s="26"/>
      <c r="G43" s="26"/>
      <c r="H43" s="26"/>
      <c r="I43" s="79"/>
      <c r="J43" s="84">
        <f t="shared" si="1"/>
        <v>17</v>
      </c>
      <c r="K43" s="94"/>
    </row>
    <row r="44" spans="1:11" s="57" customFormat="1" ht="18" customHeight="1">
      <c r="A44" s="40">
        <v>35</v>
      </c>
      <c r="B44" s="45" t="s">
        <v>213</v>
      </c>
      <c r="C44" s="45" t="s">
        <v>4</v>
      </c>
      <c r="D44" s="26"/>
      <c r="E44" s="27">
        <v>8</v>
      </c>
      <c r="F44" s="27">
        <v>8</v>
      </c>
      <c r="G44" s="26"/>
      <c r="H44" s="26"/>
      <c r="I44" s="79"/>
      <c r="J44" s="84">
        <f t="shared" si="1"/>
        <v>16</v>
      </c>
      <c r="K44" s="94"/>
    </row>
    <row r="45" spans="1:11" s="57" customFormat="1" ht="18" customHeight="1">
      <c r="A45" s="40">
        <v>36</v>
      </c>
      <c r="B45" s="24" t="s">
        <v>564</v>
      </c>
      <c r="C45" s="24" t="s">
        <v>253</v>
      </c>
      <c r="D45" s="34"/>
      <c r="E45" s="34"/>
      <c r="F45" s="34"/>
      <c r="G45" s="34"/>
      <c r="H45" s="32">
        <v>16</v>
      </c>
      <c r="I45" s="83"/>
      <c r="J45" s="84">
        <f t="shared" si="1"/>
        <v>16</v>
      </c>
      <c r="K45" s="94"/>
    </row>
    <row r="46" spans="1:11" s="57" customFormat="1" ht="18" customHeight="1">
      <c r="A46" s="39">
        <v>37</v>
      </c>
      <c r="B46" s="45" t="s">
        <v>509</v>
      </c>
      <c r="C46" s="45" t="s">
        <v>132</v>
      </c>
      <c r="D46" s="34"/>
      <c r="E46" s="34"/>
      <c r="F46" s="34"/>
      <c r="G46" s="32">
        <v>16</v>
      </c>
      <c r="H46" s="34"/>
      <c r="I46" s="83"/>
      <c r="J46" s="84">
        <f t="shared" si="1"/>
        <v>16</v>
      </c>
      <c r="K46" s="94"/>
    </row>
    <row r="47" spans="1:11" s="57" customFormat="1" ht="18" customHeight="1">
      <c r="A47" s="40">
        <v>38</v>
      </c>
      <c r="B47" s="21" t="s">
        <v>555</v>
      </c>
      <c r="C47" s="21" t="s">
        <v>554</v>
      </c>
      <c r="D47" s="34"/>
      <c r="E47" s="34"/>
      <c r="F47" s="34"/>
      <c r="G47" s="34"/>
      <c r="H47" s="32">
        <v>16</v>
      </c>
      <c r="I47" s="83"/>
      <c r="J47" s="84">
        <f t="shared" si="1"/>
        <v>16</v>
      </c>
      <c r="K47" s="94"/>
    </row>
    <row r="48" spans="1:11" s="57" customFormat="1" ht="18" customHeight="1">
      <c r="A48" s="40">
        <v>39</v>
      </c>
      <c r="B48" s="22" t="s">
        <v>275</v>
      </c>
      <c r="C48" s="22" t="s">
        <v>276</v>
      </c>
      <c r="D48" s="26"/>
      <c r="E48" s="27">
        <v>8</v>
      </c>
      <c r="F48" s="27">
        <v>8</v>
      </c>
      <c r="G48" s="26"/>
      <c r="H48" s="26"/>
      <c r="I48" s="82"/>
      <c r="J48" s="84">
        <f t="shared" si="1"/>
        <v>16</v>
      </c>
      <c r="K48" s="94"/>
    </row>
    <row r="49" spans="1:11" s="57" customFormat="1" ht="18" customHeight="1">
      <c r="A49" s="39">
        <v>40</v>
      </c>
      <c r="B49" s="21" t="s">
        <v>559</v>
      </c>
      <c r="C49" s="21" t="s">
        <v>558</v>
      </c>
      <c r="D49" s="26"/>
      <c r="E49" s="26"/>
      <c r="F49" s="26"/>
      <c r="G49" s="26"/>
      <c r="H49" s="27">
        <v>16</v>
      </c>
      <c r="I49" s="82"/>
      <c r="J49" s="84">
        <f t="shared" si="1"/>
        <v>16</v>
      </c>
      <c r="K49" s="94"/>
    </row>
    <row r="50" spans="1:11" s="57" customFormat="1" ht="18" customHeight="1">
      <c r="A50" s="40">
        <v>41</v>
      </c>
      <c r="B50" s="45" t="s">
        <v>444</v>
      </c>
      <c r="C50" s="45" t="s">
        <v>159</v>
      </c>
      <c r="D50" s="34"/>
      <c r="E50" s="34"/>
      <c r="F50" s="32">
        <v>16</v>
      </c>
      <c r="G50" s="34"/>
      <c r="H50" s="34"/>
      <c r="I50" s="83"/>
      <c r="J50" s="84">
        <f t="shared" si="1"/>
        <v>16</v>
      </c>
      <c r="K50" s="94"/>
    </row>
    <row r="51" spans="1:11" s="57" customFormat="1" ht="18" customHeight="1">
      <c r="A51" s="40">
        <v>42</v>
      </c>
      <c r="B51" s="22" t="s">
        <v>79</v>
      </c>
      <c r="C51" s="22" t="s">
        <v>128</v>
      </c>
      <c r="D51" s="27">
        <v>16</v>
      </c>
      <c r="E51" s="26"/>
      <c r="F51" s="26"/>
      <c r="G51" s="26"/>
      <c r="H51" s="26"/>
      <c r="I51" s="82"/>
      <c r="J51" s="84">
        <f t="shared" si="1"/>
        <v>16</v>
      </c>
      <c r="K51" s="94"/>
    </row>
    <row r="52" spans="1:11" s="57" customFormat="1" ht="18" customHeight="1">
      <c r="A52" s="39">
        <v>43</v>
      </c>
      <c r="B52" s="22" t="s">
        <v>8</v>
      </c>
      <c r="C52" s="22" t="s">
        <v>6</v>
      </c>
      <c r="D52" s="27">
        <v>16</v>
      </c>
      <c r="E52" s="26"/>
      <c r="F52" s="26"/>
      <c r="G52" s="26"/>
      <c r="H52" s="26"/>
      <c r="I52" s="82"/>
      <c r="J52" s="84">
        <f t="shared" si="1"/>
        <v>16</v>
      </c>
      <c r="K52" s="94"/>
    </row>
    <row r="53" spans="1:11" s="57" customFormat="1" ht="18" customHeight="1">
      <c r="A53" s="40">
        <v>44</v>
      </c>
      <c r="B53" s="22" t="s">
        <v>256</v>
      </c>
      <c r="C53" s="22" t="s">
        <v>257</v>
      </c>
      <c r="D53" s="26"/>
      <c r="E53" s="27">
        <v>9</v>
      </c>
      <c r="F53" s="26"/>
      <c r="G53" s="26"/>
      <c r="H53" s="26"/>
      <c r="I53" s="82"/>
      <c r="J53" s="84">
        <f t="shared" si="1"/>
        <v>9</v>
      </c>
      <c r="K53" s="94"/>
    </row>
    <row r="54" spans="1:11" s="57" customFormat="1" ht="18" customHeight="1">
      <c r="A54" s="40">
        <v>45</v>
      </c>
      <c r="B54" s="22" t="s">
        <v>130</v>
      </c>
      <c r="C54" s="22" t="s">
        <v>4</v>
      </c>
      <c r="D54" s="27">
        <v>8</v>
      </c>
      <c r="E54" s="26"/>
      <c r="F54" s="26"/>
      <c r="G54" s="26"/>
      <c r="H54" s="26"/>
      <c r="I54" s="82"/>
      <c r="J54" s="84">
        <f t="shared" si="1"/>
        <v>8</v>
      </c>
      <c r="K54" s="94"/>
    </row>
    <row r="55" spans="1:11" s="57" customFormat="1" ht="18" customHeight="1">
      <c r="A55" s="39">
        <v>46</v>
      </c>
      <c r="B55" s="22" t="s">
        <v>278</v>
      </c>
      <c r="C55" s="22" t="s">
        <v>279</v>
      </c>
      <c r="D55" s="26"/>
      <c r="E55" s="27">
        <v>8</v>
      </c>
      <c r="F55" s="26"/>
      <c r="G55" s="26"/>
      <c r="H55" s="26"/>
      <c r="I55" s="82"/>
      <c r="J55" s="84">
        <f t="shared" si="1"/>
        <v>8</v>
      </c>
      <c r="K55" s="94"/>
    </row>
    <row r="56" spans="1:11" s="57" customFormat="1" ht="18" customHeight="1">
      <c r="A56" s="40">
        <v>47</v>
      </c>
      <c r="B56" s="22" t="s">
        <v>280</v>
      </c>
      <c r="C56" s="22" t="s">
        <v>281</v>
      </c>
      <c r="D56" s="26"/>
      <c r="E56" s="27">
        <v>8</v>
      </c>
      <c r="F56" s="26"/>
      <c r="G56" s="26"/>
      <c r="H56" s="26"/>
      <c r="I56" s="82"/>
      <c r="J56" s="84">
        <f t="shared" si="1"/>
        <v>8</v>
      </c>
      <c r="K56" s="94"/>
    </row>
    <row r="57" spans="1:11" s="57" customFormat="1" ht="18" customHeight="1">
      <c r="A57" s="40">
        <v>48</v>
      </c>
      <c r="B57" s="22" t="s">
        <v>277</v>
      </c>
      <c r="C57" s="22" t="s">
        <v>180</v>
      </c>
      <c r="D57" s="26"/>
      <c r="E57" s="27">
        <v>8</v>
      </c>
      <c r="F57" s="26"/>
      <c r="G57" s="26"/>
      <c r="H57" s="26"/>
      <c r="I57" s="82"/>
      <c r="J57" s="84">
        <f t="shared" si="1"/>
        <v>8</v>
      </c>
      <c r="K57" s="94"/>
    </row>
    <row r="58" spans="1:11" s="57" customFormat="1" ht="18" customHeight="1">
      <c r="A58" s="39">
        <v>49</v>
      </c>
      <c r="B58" s="21" t="s">
        <v>565</v>
      </c>
      <c r="C58" s="21" t="s">
        <v>163</v>
      </c>
      <c r="D58" s="26"/>
      <c r="E58" s="26"/>
      <c r="F58" s="26"/>
      <c r="G58" s="26"/>
      <c r="H58" s="27">
        <v>8</v>
      </c>
      <c r="I58" s="82"/>
      <c r="J58" s="84">
        <f t="shared" si="1"/>
        <v>8</v>
      </c>
      <c r="K58" s="94"/>
    </row>
    <row r="59" spans="1:11" s="57" customFormat="1" ht="18" customHeight="1">
      <c r="A59" s="40">
        <v>50</v>
      </c>
      <c r="B59" s="45" t="s">
        <v>450</v>
      </c>
      <c r="C59" s="45" t="s">
        <v>451</v>
      </c>
      <c r="D59" s="26"/>
      <c r="E59" s="26"/>
      <c r="F59" s="27">
        <v>8</v>
      </c>
      <c r="G59" s="26"/>
      <c r="H59" s="26"/>
      <c r="I59" s="82"/>
      <c r="J59" s="84">
        <f t="shared" si="1"/>
        <v>8</v>
      </c>
      <c r="K59" s="94"/>
    </row>
    <row r="60" spans="1:11" ht="18" customHeight="1">
      <c r="A60" s="40">
        <v>51</v>
      </c>
      <c r="B60" s="21" t="s">
        <v>534</v>
      </c>
      <c r="C60" s="21" t="s">
        <v>10</v>
      </c>
      <c r="D60" s="34"/>
      <c r="E60" s="34"/>
      <c r="F60" s="34"/>
      <c r="G60" s="32">
        <v>1</v>
      </c>
      <c r="H60" s="34"/>
      <c r="I60" s="83"/>
      <c r="J60" s="84">
        <f t="shared" si="1"/>
        <v>1</v>
      </c>
    </row>
    <row r="61" spans="1:11" ht="18" customHeight="1">
      <c r="A61" s="39">
        <v>52</v>
      </c>
      <c r="B61" s="24" t="s">
        <v>448</v>
      </c>
      <c r="C61" s="24" t="s">
        <v>449</v>
      </c>
      <c r="D61" s="34"/>
      <c r="E61" s="34"/>
      <c r="F61" s="32">
        <v>1</v>
      </c>
      <c r="G61" s="34"/>
      <c r="H61" s="34"/>
      <c r="I61" s="83"/>
      <c r="J61" s="84">
        <f t="shared" si="1"/>
        <v>1</v>
      </c>
    </row>
    <row r="62" spans="1:11" ht="18" customHeight="1">
      <c r="A62" s="40">
        <v>53</v>
      </c>
      <c r="B62" s="21" t="s">
        <v>532</v>
      </c>
      <c r="C62" s="21" t="s">
        <v>533</v>
      </c>
      <c r="D62" s="26"/>
      <c r="E62" s="26"/>
      <c r="F62" s="26"/>
      <c r="G62" s="27">
        <v>1</v>
      </c>
      <c r="H62" s="26"/>
      <c r="I62" s="82"/>
      <c r="J62" s="84">
        <f t="shared" si="1"/>
        <v>1</v>
      </c>
    </row>
    <row r="63" spans="1:11" ht="18" customHeight="1" thickBot="1">
      <c r="A63" s="95">
        <v>54</v>
      </c>
      <c r="B63" s="96" t="s">
        <v>530</v>
      </c>
      <c r="C63" s="96" t="s">
        <v>531</v>
      </c>
      <c r="D63" s="97"/>
      <c r="E63" s="97"/>
      <c r="F63" s="97"/>
      <c r="G63" s="98">
        <v>1</v>
      </c>
      <c r="H63" s="97"/>
      <c r="I63" s="99"/>
      <c r="J63" s="92">
        <f t="shared" si="1"/>
        <v>1</v>
      </c>
    </row>
  </sheetData>
  <sortState ref="A8:L78">
    <sortCondition descending="1" ref="D8"/>
  </sortState>
  <mergeCells count="2">
    <mergeCell ref="A6:J6"/>
    <mergeCell ref="A7:J7"/>
  </mergeCells>
  <conditionalFormatting sqref="B10:B11 B13:B26">
    <cfRule type="expression" dxfId="14" priority="8">
      <formula>$B10="ZZZ"</formula>
    </cfRule>
  </conditionalFormatting>
  <conditionalFormatting sqref="B27:B38 B37:C37">
    <cfRule type="expression" dxfId="13" priority="7">
      <formula>$B27="ZZZ"</formula>
    </cfRule>
  </conditionalFormatting>
  <conditionalFormatting sqref="B26:B36">
    <cfRule type="expression" dxfId="12" priority="6">
      <formula>$B26="ZZZ"</formula>
    </cfRule>
  </conditionalFormatting>
  <conditionalFormatting sqref="B14:B25">
    <cfRule type="expression" dxfId="11" priority="5">
      <formula>$B14="ZZZ"</formula>
    </cfRule>
  </conditionalFormatting>
  <conditionalFormatting sqref="B26:B36">
    <cfRule type="expression" dxfId="10" priority="4">
      <formula>$B26="ZZZ"</formula>
    </cfRule>
  </conditionalFormatting>
  <conditionalFormatting sqref="B14:B25">
    <cfRule type="expression" dxfId="9" priority="3">
      <formula>$B14="ZZZ"</formula>
    </cfRule>
  </conditionalFormatting>
  <conditionalFormatting sqref="B37:C37">
    <cfRule type="expression" dxfId="8" priority="2">
      <formula>$B37="ZZZ"</formula>
    </cfRule>
  </conditionalFormatting>
  <conditionalFormatting sqref="B37:C37">
    <cfRule type="expression" dxfId="7" priority="1">
      <formula>$B37="ZZZ"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INFO</vt:lpstr>
      <vt:lpstr>SUB10 F</vt:lpstr>
      <vt:lpstr>SUB10 M</vt:lpstr>
      <vt:lpstr>ALEVIN F</vt:lpstr>
      <vt:lpstr>ALEVIN M</vt:lpstr>
      <vt:lpstr>INFANTIL F</vt:lpstr>
      <vt:lpstr>INFANTIL M</vt:lpstr>
      <vt:lpstr>CADETE F</vt:lpstr>
      <vt:lpstr>CADETE M</vt:lpstr>
      <vt:lpstr>ABSOLUTO F</vt:lpstr>
      <vt:lpstr>ABSOLUTO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2020-09-02T11:31:20Z</cp:lastPrinted>
  <dcterms:created xsi:type="dcterms:W3CDTF">2017-07-10T10:13:40Z</dcterms:created>
  <dcterms:modified xsi:type="dcterms:W3CDTF">2020-09-17T10:34:11Z</dcterms:modified>
</cp:coreProperties>
</file>